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codeName="ThisWorkbook"/>
  <xr:revisionPtr revIDLastSave="0" documentId="13_ncr:1_{67472A8F-FDDC-48E5-A7AF-4A463ACB4692}" xr6:coauthVersionLast="45" xr6:coauthVersionMax="45" xr10:uidLastSave="{00000000-0000-0000-0000-000000000000}"/>
  <bookViews>
    <workbookView xWindow="-108" yWindow="-108" windowWidth="23256" windowHeight="12576" tabRatio="785" xr2:uid="{00000000-000D-0000-FFFF-FFFF00000000}"/>
  </bookViews>
  <sheets>
    <sheet name="Turinys" sheetId="14" r:id="rId1"/>
    <sheet name="1.1.Sprendimas" sheetId="34" r:id="rId2"/>
    <sheet name="1.2.Orientacinės AKR normos" sheetId="22" r:id="rId3"/>
    <sheet name="2.1." sheetId="13" r:id="rId4"/>
    <sheet name="1 pav. Orientacinė norma" sheetId="30" r:id="rId5"/>
    <sheet name="2 pav. Stand. orientacinė norma" sheetId="33" r:id="rId6"/>
    <sheet name="2.2." sheetId="21"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'1.1.Sprendimas'!$A$1:$C$39</definedName>
    <definedName name="_xlnm.Print_Area" localSheetId="2">'1.2.Orientacinės AKR normos'!$A$1:$E$128</definedName>
    <definedName name="_xlnm.Print_Area" localSheetId="3">'2.1.'!$A$1:$G$119</definedName>
    <definedName name="_xlnm.Print_Area" localSheetId="6">'2.2.'!$A$1:$G$118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7" i="26" l="1"/>
  <c r="C107" i="26"/>
  <c r="C116" i="25"/>
  <c r="D116" i="25" s="1"/>
  <c r="B116" i="22" l="1"/>
  <c r="C116" i="22"/>
  <c r="D116" i="22"/>
  <c r="E116" i="22"/>
  <c r="C106" i="26" l="1"/>
  <c r="D106" i="26" s="1"/>
  <c r="C115" i="25"/>
  <c r="D115" i="25" s="1"/>
  <c r="B115" i="22" l="1"/>
  <c r="C115" i="22"/>
  <c r="D115" i="22"/>
  <c r="E115" i="22"/>
  <c r="C105" i="26" l="1"/>
  <c r="D105" i="26" s="1"/>
  <c r="C114" i="25"/>
  <c r="D114" i="25" s="1"/>
  <c r="B114" i="22"/>
  <c r="C114" i="22"/>
  <c r="D114" i="22"/>
  <c r="E114" i="22"/>
  <c r="C104" i="26" l="1"/>
  <c r="D104" i="26" s="1"/>
  <c r="C113" i="25"/>
  <c r="D113" i="25" s="1"/>
  <c r="B113" i="22"/>
  <c r="C113" i="22"/>
  <c r="D113" i="22"/>
  <c r="E113" i="22"/>
  <c r="B112" i="22" l="1"/>
  <c r="C112" i="22"/>
  <c r="D112" i="22"/>
  <c r="E112" i="22"/>
  <c r="C103" i="26"/>
  <c r="D103" i="26" s="1"/>
  <c r="C112" i="25"/>
  <c r="D112" i="25" s="1"/>
  <c r="B111" i="22"/>
  <c r="C111" i="22"/>
  <c r="D111" i="22"/>
  <c r="E111" i="22"/>
  <c r="C102" i="26" l="1"/>
  <c r="D102" i="26" s="1"/>
  <c r="C111" i="25"/>
  <c r="D111" i="25" s="1"/>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s="1"/>
  <c r="C108" i="25"/>
  <c r="D108" i="25" s="1"/>
  <c r="C101" i="25"/>
  <c r="D101" i="25" s="1"/>
  <c r="C102" i="25"/>
  <c r="D102" i="25" s="1"/>
  <c r="C103" i="25"/>
  <c r="D103" i="25" s="1"/>
  <c r="C104" i="25"/>
  <c r="D104" i="25" s="1"/>
  <c r="C105" i="25"/>
  <c r="D105" i="25" s="1"/>
  <c r="C106" i="25"/>
  <c r="D106" i="25" s="1"/>
  <c r="C107" i="25"/>
  <c r="D107" i="25" s="1"/>
  <c r="B107" i="22"/>
  <c r="C107" i="22"/>
  <c r="D107" i="22"/>
  <c r="E107" i="22"/>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C96" i="25"/>
  <c r="D96" i="25" s="1"/>
  <c r="B95" i="22"/>
  <c r="C95" i="22"/>
  <c r="D95" i="22"/>
  <c r="E95" i="22"/>
  <c r="C86" i="26"/>
  <c r="D86" i="26" s="1"/>
  <c r="C82" i="26"/>
  <c r="D82" i="26" s="1"/>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D69" i="22" s="1"/>
  <c r="E11" i="22"/>
  <c r="B10" i="22"/>
  <c r="C10" i="22" s="1"/>
  <c r="D82" i="22"/>
  <c r="D66" i="22"/>
  <c r="D50" i="22"/>
  <c r="B78" i="22"/>
  <c r="C42" i="22"/>
  <c r="C90" i="22"/>
  <c r="B82" i="22"/>
  <c r="C38" i="22"/>
  <c r="B76" i="22"/>
  <c r="C44" i="22"/>
  <c r="B44" i="22"/>
  <c r="B84" i="22"/>
  <c r="C80" i="22"/>
  <c r="B72" i="22"/>
  <c r="B64" i="22"/>
  <c r="B60" i="22"/>
  <c r="B56" i="22"/>
  <c r="B40" i="22"/>
  <c r="B36" i="22"/>
  <c r="E90" i="22"/>
  <c r="E78" i="22"/>
  <c r="D74" i="22"/>
  <c r="D58" i="22"/>
  <c r="D46" i="22"/>
  <c r="E38" i="22"/>
  <c r="C83" i="22"/>
  <c r="B67" i="22"/>
  <c r="B43" i="22"/>
  <c r="C87" i="22"/>
  <c r="B79" i="22"/>
  <c r="B71" i="22"/>
  <c r="B63" i="22"/>
  <c r="E87" i="22"/>
  <c r="E88" i="22"/>
  <c r="E84" i="22"/>
  <c r="D80" i="22"/>
  <c r="E76" i="22"/>
  <c r="D68" i="22"/>
  <c r="D60" i="22"/>
  <c r="E44" i="22"/>
  <c r="D40" i="22"/>
  <c r="E36" i="22"/>
  <c r="C89" i="22"/>
  <c r="B85" i="22"/>
  <c r="C81" i="22"/>
  <c r="B77" i="22"/>
  <c r="B61" i="22"/>
  <c r="C45" i="22"/>
  <c r="C41" i="22"/>
  <c r="C37" i="22"/>
  <c r="E91" i="22"/>
  <c r="D91" i="22"/>
  <c r="B91" i="22"/>
  <c r="D88" i="22"/>
  <c r="D56" i="22"/>
  <c r="D52" i="22"/>
  <c r="E40" i="22"/>
  <c r="B81" i="22"/>
  <c r="B65" i="22"/>
  <c r="B90" i="22"/>
  <c r="C86" i="22"/>
  <c r="B86" i="22"/>
  <c r="B62" i="22"/>
  <c r="C88" i="22"/>
  <c r="B88" i="22"/>
  <c r="C84" i="22"/>
  <c r="D38" i="22"/>
  <c r="D62" i="22"/>
  <c r="D78" i="22"/>
  <c r="B87" i="22"/>
  <c r="E83" i="22"/>
  <c r="E79" i="22"/>
  <c r="D75" i="22"/>
  <c r="D43" i="22"/>
  <c r="D42" i="22"/>
  <c r="E42" i="22"/>
  <c r="E82" i="22"/>
  <c r="D90" i="22"/>
  <c r="D86" i="22"/>
  <c r="E86" i="22"/>
  <c r="E89" i="22"/>
  <c r="D77" i="22"/>
  <c r="E73" i="22"/>
  <c r="D45" i="22"/>
  <c r="D41" i="22"/>
  <c r="D37" i="22"/>
  <c r="C79" i="22"/>
  <c r="C82" i="22"/>
  <c r="C91" i="22"/>
  <c r="C77" i="22"/>
  <c r="B38" i="22"/>
  <c r="D36" i="22"/>
  <c r="B45" i="22"/>
  <c r="B58" i="22"/>
  <c r="D54" i="22"/>
  <c r="C76" i="22"/>
  <c r="B42" i="22"/>
  <c r="E80" i="22"/>
  <c r="B80" i="22"/>
  <c r="D87" i="22"/>
  <c r="B37" i="22"/>
  <c r="C85" i="22"/>
  <c r="D70" i="22"/>
  <c r="E46" i="22"/>
  <c r="E74" i="22"/>
  <c r="C43" i="22"/>
  <c r="B57" i="22"/>
  <c r="B89" i="22"/>
  <c r="D64" i="22"/>
  <c r="B41" i="22"/>
  <c r="D44" i="22"/>
  <c r="E37" i="22"/>
  <c r="E85" i="22"/>
  <c r="D85" i="22"/>
  <c r="E43" i="22"/>
  <c r="D59" i="22"/>
  <c r="E75" i="22"/>
  <c r="E41" i="22"/>
  <c r="D73" i="22"/>
  <c r="D79" i="22"/>
  <c r="E45" i="22"/>
  <c r="D61" i="22"/>
  <c r="E77" i="22"/>
  <c r="D51" i="22"/>
  <c r="D83" i="22"/>
  <c r="D65" i="22"/>
  <c r="E81" i="22"/>
  <c r="D81" i="22"/>
  <c r="D39" i="22"/>
  <c r="E39" i="22"/>
  <c r="D55" i="22"/>
  <c r="D71" i="22"/>
  <c r="B83" i="22"/>
  <c r="C40" i="22"/>
  <c r="C78" i="22"/>
  <c r="B59" i="22"/>
  <c r="C36" i="22"/>
  <c r="B70" i="22"/>
  <c r="B66" i="22"/>
  <c r="D63" i="22"/>
  <c r="D89" i="22"/>
  <c r="D57" i="22"/>
  <c r="D84" i="22"/>
  <c r="D76" i="22"/>
  <c r="D49" i="22" l="1"/>
  <c r="D53" i="22"/>
  <c r="D67" i="22"/>
  <c r="D72" i="22"/>
  <c r="D48" i="22"/>
  <c r="D47" i="22"/>
  <c r="E70" i="22"/>
  <c r="E62" i="22"/>
  <c r="E51" i="22"/>
  <c r="E69" i="22"/>
  <c r="E59" i="22"/>
  <c r="E49" i="22"/>
  <c r="E58" i="22"/>
  <c r="E60" i="22"/>
  <c r="E47" i="22"/>
  <c r="E61" i="22"/>
  <c r="E53" i="22"/>
  <c r="E55" i="22"/>
  <c r="E68" i="22"/>
  <c r="E56" i="22"/>
  <c r="E57" i="22"/>
  <c r="E66" i="22"/>
  <c r="E67" i="22"/>
  <c r="E65" i="22"/>
  <c r="E48" i="22"/>
  <c r="E54" i="22"/>
  <c r="E64" i="22"/>
  <c r="E52" i="22"/>
  <c r="E72" i="22"/>
  <c r="E63" i="22"/>
  <c r="E50" i="22"/>
  <c r="E71" i="22"/>
  <c r="B11" i="22"/>
  <c r="C11" i="22" l="1"/>
  <c r="B55" i="22"/>
  <c r="B39" i="22"/>
  <c r="B52" i="22"/>
  <c r="B69" i="22"/>
  <c r="B53" i="22"/>
  <c r="B49" i="22"/>
  <c r="B46" i="22"/>
  <c r="B48" i="22"/>
  <c r="B51" i="22"/>
  <c r="B47" i="22"/>
  <c r="B50" i="22"/>
  <c r="B54" i="22"/>
  <c r="B73" i="22"/>
  <c r="B75" i="22"/>
  <c r="B68" i="22"/>
  <c r="B74" i="22"/>
  <c r="C66" i="22" l="1"/>
  <c r="C58" i="22"/>
  <c r="C73" i="22"/>
  <c r="C57" i="22"/>
  <c r="C55" i="22"/>
  <c r="C72" i="22"/>
  <c r="C69" i="22"/>
  <c r="C53" i="22"/>
  <c r="C63" i="22"/>
  <c r="C48" i="22"/>
  <c r="C67" i="22"/>
  <c r="C62" i="22"/>
  <c r="C50" i="22"/>
  <c r="C68" i="22"/>
  <c r="C59" i="22"/>
  <c r="C47" i="22"/>
  <c r="C60" i="22"/>
  <c r="C75" i="22"/>
  <c r="C54" i="22"/>
  <c r="C65" i="22"/>
  <c r="C49" i="22"/>
  <c r="C52" i="22"/>
  <c r="C64" i="22"/>
  <c r="C61" i="22"/>
  <c r="C51" i="22"/>
  <c r="C74" i="22"/>
  <c r="C46" i="22"/>
  <c r="C70" i="22"/>
  <c r="C39" i="22"/>
  <c r="C71" i="22"/>
  <c r="C56" i="22"/>
</calcChain>
</file>

<file path=xl/sharedStrings.xml><?xml version="1.0" encoding="utf-8"?>
<sst xmlns="http://schemas.openxmlformats.org/spreadsheetml/2006/main" count="567" uniqueCount="113">
  <si>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</si>
  <si>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</si>
  <si>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</si>
  <si>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</si>
  <si>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</si>
  <si>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</si>
  <si>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</si>
  <si>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</si>
  <si>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</si>
  <si>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</si>
  <si>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</si>
  <si>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</si>
  <si>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</si>
  <si>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</si>
  <si>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</si>
  <si>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</si>
  <si>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</si>
  <si>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</si>
  <si>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</si>
  <si>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</si>
  <si>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</si>
  <si>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</si>
  <si>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</si>
  <si>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</si>
  <si>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</si>
  <si>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</si>
  <si>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</si>
  <si>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</si>
  <si>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</si>
  <si>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</si>
  <si>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</si>
  <si>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</si>
  <si>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</si>
  <si>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</si>
  <si>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</si>
  <si>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</si>
  <si>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</si>
  <si>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</si>
  <si>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</si>
  <si>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</si>
  <si>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</si>
  <si>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</si>
  <si>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</si>
  <si>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</si>
  <si>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</si>
  <si>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</si>
  <si>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</si>
  <si>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</si>
  <si>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</si>
  <si>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</si>
  <si>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</si>
  <si>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</si>
  <si>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</si>
  <si>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</si>
  <si>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</si>
  <si>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</si>
  <si>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</si>
  <si>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</si>
  <si>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</si>
  <si>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</si>
  <si>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</si>
  <si>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</si>
  <si>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</si>
  <si>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</si>
  <si>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</si>
  <si>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</si>
  <si>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</si>
  <si>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</si>
  <si>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</si>
  <si>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</si>
  <si>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</si>
  <si>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</si>
  <si>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</si>
  <si>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</si>
  <si>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</si>
  <si>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</si>
  <si>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</si>
  <si>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</si>
  <si>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</si>
  <si>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</si>
  <si>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</si>
  <si>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</si>
  <si>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</si>
  <si>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</si>
  <si>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</si>
  <si>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</si>
  <si>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</si>
  <si>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</si>
  <si>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</si>
  <si>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</si>
  <si>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</si>
  <si>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</si>
  <si>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</si>
  <si>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</si>
  <si>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</si>
  <si>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</si>
  <si>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</si>
  <si>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</si>
  <si>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</si>
  <si>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</si>
  <si>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</si>
  <si>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</si>
  <si>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</si>
  <si>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</si>
  <si>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</si>
  <si>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</si>
  <si>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</si>
  <si>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</si>
  <si>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</si>
  <si>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</si>
  <si>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</si>
  <si>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2021 06 28</t>
  </si>
  <si>
    <t>Jei nenurodyta kitaip, remiamasi duomenimis, paskelbtais iki 2021 m. gegužės 14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</si>
</sst>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6" xfId="20" applyNumberFormat="1" applyFont="1" applyFill="1" applyBorder="1" applyAlignment="1">
      <alignment horizontal="center" vertical="center"/>
    </xf>
    <xf numFmtId="169" fontId="9" fillId="3" borderId="4" xfId="2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applyAlignment="1">
      <alignment vertical="center" wrapText="1"/>
    </xf>
    <xf numFmtId="2" fontId="27" fillId="0" borderId="0" xfId="0" applyNumberFormat="1" applyFont="1" applyFill="1"/>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xf numFmtId="169" fontId="5" fillId="3" borderId="1" xfId="20" applyNumberFormat="1" applyFont="1" applyFill="1" applyBorder="1" applyAlignment="1">
      <alignment horizontal="center" vertical="center" wrapText="1"/>
    </xf>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2" fontId="27" fillId="0" borderId="0" xfId="0" applyNumberFormat="1" applyFont="1"/>
    <xf numFmtId="2" fontId="27" fillId="0" borderId="0" xfId="0" applyNumberFormat="1" applyFont="1" applyAlignment="1">
      <alignment vertical="center" wrapText="1"/>
    </xf>
    <xf numFmtId="165" fontId="5" fillId="0" borderId="1" xfId="20" applyNumberFormat="1" applyFont="1" applyFill="1" applyBorder="1" applyAlignment="1">
      <alignment horizontal="center" vertical="center"/>
    </xf>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worksheet" Target="worksheets/sheet5.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overlay val="0"/>
      <c:spPr>
        <a:noFill/>
        <a:ln w="25400">
          <a:noFill/>
        </a:ln>
      </c:spPr>
    </c:title>
    <c:autoTitleDeleted val="0"/>
    <c:plotArea>
      <c:layout>
        <c:manualLayout>
          <c:layoutTarget val="inner"/>
          <c:xMode val="edge"/>
          <c:yMode val="edge"/>
          <c:x val="6.6427238022646676E-2"/>
          <c:y val="0.14469740434455744"/>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1-F10E-4BFE-B99C-04BAAEB37FA5}"/>
              </c:ext>
            </c:extLst>
          </c:dPt>
          <c:dPt>
            <c:idx val="52"/>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3-F10E-4BFE-B99C-04BAAEB37FA5}"/>
              </c:ext>
            </c:extLst>
          </c:dPt>
          <c:dPt>
            <c:idx val="53"/>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5-F10E-4BFE-B99C-04BAAEB37FA5}"/>
              </c:ext>
            </c:extLst>
          </c:dPt>
          <c:dPt>
            <c:idx val="54"/>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7-F10E-4BFE-B99C-04BAAEB37FA5}"/>
              </c:ext>
            </c:extLst>
          </c:dPt>
          <c:dPt>
            <c:idx val="55"/>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9-F10E-4BFE-B99C-04BAAEB37FA5}"/>
              </c:ext>
            </c:extLst>
          </c:dPt>
          <c:dPt>
            <c:idx val="56"/>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B-F10E-4BFE-B99C-04BAAEB37FA5}"/>
              </c:ext>
            </c:extLst>
          </c:dPt>
          <c:dPt>
            <c:idx val="57"/>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D-F10E-4BFE-B99C-04BAAEB37FA5}"/>
              </c:ext>
            </c:extLst>
          </c:dPt>
          <c:dPt>
            <c:idx val="58"/>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F-F10E-4BFE-B99C-04BAAEB37FA5}"/>
              </c:ext>
            </c:extLst>
          </c:dPt>
          <c:dPt>
            <c:idx val="59"/>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11-F10E-4BFE-B99C-04BAAEB37FA5}"/>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normos'!$B$17:$B$116</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9.0008561169218737E-2</c:v>
                </c:pt>
                <c:pt idx="20" formatCode="0.0">
                  <c:v>0</c:v>
                </c:pt>
                <c:pt idx="21" formatCode="0.0">
                  <c:v>0</c:v>
                </c:pt>
                <c:pt idx="22" formatCode="0.0">
                  <c:v>0</c:v>
                </c:pt>
                <c:pt idx="23" formatCode="0.0">
                  <c:v>0</c:v>
                </c:pt>
                <c:pt idx="24" formatCode="0.0">
                  <c:v>0</c:v>
                </c:pt>
                <c:pt idx="25" formatCode="0.0">
                  <c:v>6.8827813942637484E-2</c:v>
                </c:pt>
                <c:pt idx="26" formatCode="0.0">
                  <c:v>0</c:v>
                </c:pt>
                <c:pt idx="27" formatCode="0.0">
                  <c:v>0</c:v>
                </c:pt>
                <c:pt idx="28" formatCode="0.0">
                  <c:v>0</c:v>
                </c:pt>
                <c:pt idx="29" formatCode="0.0">
                  <c:v>0</c:v>
                </c:pt>
                <c:pt idx="30" formatCode="0.0">
                  <c:v>0.74291310914955</c:v>
                </c:pt>
                <c:pt idx="31" formatCode="0.0">
                  <c:v>0.51327859301210621</c:v>
                </c:pt>
                <c:pt idx="32" formatCode="0.0">
                  <c:v>0.86246889374923108</c:v>
                </c:pt>
                <c:pt idx="33" formatCode="0.0">
                  <c:v>0.9326587635425625</c:v>
                </c:pt>
                <c:pt idx="34" formatCode="0.0">
                  <c:v>1.2237741299911811</c:v>
                </c:pt>
                <c:pt idx="35" formatCode="0.0">
                  <c:v>1.2017727517453469</c:v>
                </c:pt>
                <c:pt idx="36" formatCode="0.0">
                  <c:v>1.7118111111971248</c:v>
                </c:pt>
                <c:pt idx="37" formatCode="0.0">
                  <c:v>2.0174359120508907</c:v>
                </c:pt>
                <c:pt idx="38" formatCode="0.0">
                  <c:v>2.260900928728022</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2.2651488705235718</c:v>
                </c:pt>
                <c:pt idx="52" formatCode="0.0">
                  <c:v>2.4097300992090909</c:v>
                </c:pt>
                <c:pt idx="53" formatCode="0.0">
                  <c:v>2.5</c:v>
                </c:pt>
                <c:pt idx="54" formatCode="0.0">
                  <c:v>2.5</c:v>
                </c:pt>
                <c:pt idx="55" formatCode="0.0">
                  <c:v>2.5</c:v>
                </c:pt>
                <c:pt idx="56" formatCode="0.0">
                  <c:v>1.987640663855494</c:v>
                </c:pt>
                <c:pt idx="57" formatCode="0.0">
                  <c:v>1.0134851201744624</c:v>
                </c:pt>
                <c:pt idx="58" formatCode="0.0">
                  <c:v>2.8333446064531254E-3</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numCache>
            </c:numRef>
          </c:val>
          <c:extLst>
            <c:ext xmlns:c16="http://schemas.microsoft.com/office/drawing/2014/chart" uri="{C3380CC4-5D6E-409C-BE32-E72D297353CC}">
              <c16:uniqueId val="{00000012-F10E-4BFE-B99C-04BAAEB37FA5}"/>
            </c:ext>
          </c:extLst>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F10E-4BFE-B99C-04BAAEB37FA5}"/>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1750">
              <a:solidFill>
                <a:srgbClr val="000000"/>
              </a:solidFill>
              <a:prstDash val="solid"/>
            </a:ln>
          </c:spPr>
          <c:marker>
            <c:symbol val="none"/>
          </c:marker>
          <c:cat>
            <c:numRef>
              <c:f>'2.1.'!$A$12:$A$109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'2.1.'!$B$12:$B$110</c:f>
              <c:numCache>
                <c:formatCode>0.0</c:formatCode>
                <c:ptCount val="99"/>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62.486899463907598</c:v>
                </c:pt>
                <c:pt idx="88">
                  <c:v>64.0897321064474</c:v>
                </c:pt>
                <c:pt idx="89">
                  <c:v>64.514750168030005</c:v>
                </c:pt>
                <c:pt idx="90">
                  <c:v>63.0820523891284</c:v>
                </c:pt>
                <c:pt idx="91">
                  <c:v>63.0764437772565</c:v>
                </c:pt>
                <c:pt idx="92">
                  <c:v>64.077381957189303</c:v>
                </c:pt>
                <c:pt idx="93">
                  <c:v>63.7920504565542</c:v>
                </c:pt>
                <c:pt idx="94">
                  <c:v>62.083863934565798</c:v>
                </c:pt>
                <c:pt idx="95">
                  <c:v>63.2907007448432</c:v>
                </c:pt>
                <c:pt idx="96">
                  <c:v>62.690969483747303</c:v>
                </c:pt>
                <c:pt idx="97">
                  <c:v>62.880282014573901</c:v>
                </c:pt>
                <c:pt idx="98">
                  <c:v>62.315041150943898</c:v>
                </c:pt>
              </c:numCache>
            </c:numRef>
          </c:val>
          <c:smooth val="0"/>
          <c:extLst>
            <c:ext xmlns:c16="http://schemas.microsoft.com/office/drawing/2014/chart" uri="{C3380CC4-5D6E-409C-BE32-E72D297353CC}">
              <c16:uniqueId val="{00000014-F10E-4BFE-B99C-04BAAEB37FA5}"/>
            </c:ext>
          </c:extLst>
        </c:ser>
        <c:ser>
          <c:idx val="1"/>
          <c:order val="1"/>
          <c:tx>
            <c:v>Kredito ir BVP santykio ilgojo laikotarpio tendencija (apskaičiuota taikant prognozę)</c:v>
          </c:tx>
          <c:spPr>
            <a:ln w="31750">
              <a:solidFill>
                <a:srgbClr val="22772D"/>
              </a:solidFill>
            </a:ln>
          </c:spPr>
          <c:marker>
            <c:symbol val="none"/>
          </c:marker>
          <c:cat>
            <c:numRef>
              <c:f>'2.1.'!$A$12:$A$109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'2.1.'!$C$12:$C$110</c:f>
              <c:numCache>
                <c:formatCode>General</c:formatCode>
                <c:ptCount val="99"/>
                <c:pt idx="19" formatCode="0.0">
                  <c:v>29.014187365240499</c:v>
                </c:pt>
                <c:pt idx="20" formatCode="0.0">
                  <c:v>29.0027108194048</c:v>
                </c:pt>
                <c:pt idx="21" formatCode="0.0">
                  <c:v>28.863043117466201</c:v>
                </c:pt>
                <c:pt idx="22" formatCode="0.0">
                  <c:v>28.965970887138202</c:v>
                </c:pt>
                <c:pt idx="23" formatCode="0.0">
                  <c:v>29.067698791852401</c:v>
                </c:pt>
                <c:pt idx="24" formatCode="0.0">
                  <c:v>29.291648280675101</c:v>
                </c:pt>
                <c:pt idx="25" formatCode="0.0">
                  <c:v>29.7516364051328</c:v>
                </c:pt>
                <c:pt idx="26" formatCode="0.0">
                  <c:v>30.033029353732299</c:v>
                </c:pt>
                <c:pt idx="27" formatCode="0.0">
                  <c:v>30.231891261368201</c:v>
                </c:pt>
                <c:pt idx="28" formatCode="0.0">
                  <c:v>30.479434148858999</c:v>
                </c:pt>
                <c:pt idx="29" formatCode="0.0">
                  <c:v>30.6764630163349</c:v>
                </c:pt>
                <c:pt idx="30" formatCode="0.0">
                  <c:v>31.760644057312501</c:v>
                </c:pt>
                <c:pt idx="31" formatCode="0.0">
                  <c:v>32.649457733848102</c:v>
                </c:pt>
                <c:pt idx="32" formatCode="0.0">
                  <c:v>33.824290326942197</c:v>
                </c:pt>
                <c:pt idx="33" formatCode="0.0">
                  <c:v>34.977694333613002</c:v>
                </c:pt>
                <c:pt idx="34" formatCode="0.0">
                  <c:v>36.228048101764102</c:v>
                </c:pt>
                <c:pt idx="35" formatCode="0.0">
                  <c:v>37.415091883174199</c:v>
                </c:pt>
                <c:pt idx="36" formatCode="0.0">
                  <c:v>38.975027269352204</c:v>
                </c:pt>
                <c:pt idx="37" formatCode="0.0">
                  <c:v>40.756921512451797</c:v>
                </c:pt>
                <c:pt idx="38" formatCode="0.0">
                  <c:v>42.668501744737902</c:v>
                </c:pt>
                <c:pt idx="39" formatCode="0.0">
                  <c:v>44.893704051188301</c:v>
                </c:pt>
                <c:pt idx="40" formatCode="0.0">
                  <c:v>47.240107924053902</c:v>
                </c:pt>
                <c:pt idx="41" formatCode="0.0">
                  <c:v>49.481069367112298</c:v>
                </c:pt>
                <c:pt idx="42" formatCode="0.0">
                  <c:v>51.857746838207198</c:v>
                </c:pt>
                <c:pt idx="43" formatCode="0.0">
                  <c:v>55.759464433920598</c:v>
                </c:pt>
                <c:pt idx="44" formatCode="0.0">
                  <c:v>59.334793858105002</c:v>
                </c:pt>
                <c:pt idx="45" formatCode="0.0">
                  <c:v>62.6035523029487</c:v>
                </c:pt>
                <c:pt idx="46" formatCode="0.0">
                  <c:v>65.542042859450603</c:v>
                </c:pt>
                <c:pt idx="47" formatCode="0.0">
                  <c:v>68.748536703761701</c:v>
                </c:pt>
                <c:pt idx="48" formatCode="0.0">
                  <c:v>70.820993078917098</c:v>
                </c:pt>
                <c:pt idx="49" formatCode="0.0">
                  <c:v>72.491836257651002</c:v>
                </c:pt>
                <c:pt idx="50" formatCode="0.0">
                  <c:v>72.862232078608301</c:v>
                </c:pt>
                <c:pt idx="51" formatCode="0.0">
                  <c:v>72.537303360210998</c:v>
                </c:pt>
                <c:pt idx="52" formatCode="0.0">
                  <c:v>72.689897823008195</c:v>
                </c:pt>
                <c:pt idx="53" formatCode="0.0">
                  <c:v>73.614351564152599</c:v>
                </c:pt>
                <c:pt idx="54" formatCode="0.0">
                  <c:v>75.147920095421298</c:v>
                </c:pt>
                <c:pt idx="55" formatCode="0.0">
                  <c:v>76.739961461651305</c:v>
                </c:pt>
                <c:pt idx="56" formatCode="0.0">
                  <c:v>77.581722847720798</c:v>
                </c:pt>
                <c:pt idx="57" formatCode="0.0">
                  <c:v>77.462274095018003</c:v>
                </c:pt>
                <c:pt idx="58" formatCode="0.0">
                  <c:v>76.448095072828806</c:v>
                </c:pt>
                <c:pt idx="59" formatCode="0.0">
                  <c:v>75.399658034868494</c:v>
                </c:pt>
                <c:pt idx="60" formatCode="0.0">
                  <c:v>74.523214596931894</c:v>
                </c:pt>
                <c:pt idx="61" formatCode="0.0">
                  <c:v>73.876853945189893</c:v>
                </c:pt>
                <c:pt idx="62" formatCode="0.0">
                  <c:v>72.629507559639293</c:v>
                </c:pt>
                <c:pt idx="63" formatCode="0.0">
                  <c:v>71.643574946675997</c:v>
                </c:pt>
                <c:pt idx="64" formatCode="0.0">
                  <c:v>71.115920883318296</c:v>
                </c:pt>
                <c:pt idx="65" formatCode="0.0">
                  <c:v>70.713689904836798</c:v>
                </c:pt>
                <c:pt idx="66" formatCode="0.0">
                  <c:v>70.344569345971706</c:v>
                </c:pt>
                <c:pt idx="67" formatCode="0.0">
                  <c:v>70.322013182886593</c:v>
                </c:pt>
                <c:pt idx="68" formatCode="0.0">
                  <c:v>69.848704401388105</c:v>
                </c:pt>
                <c:pt idx="69" formatCode="0.0">
                  <c:v>69.484996416209199</c:v>
                </c:pt>
                <c:pt idx="70" formatCode="0.0">
                  <c:v>69.007914806819997</c:v>
                </c:pt>
                <c:pt idx="71" formatCode="0.0">
                  <c:v>68.5707077840447</c:v>
                </c:pt>
                <c:pt idx="72" formatCode="0.0">
                  <c:v>68.167469219411203</c:v>
                </c:pt>
                <c:pt idx="73" formatCode="0.0">
                  <c:v>67.701406332214802</c:v>
                </c:pt>
                <c:pt idx="74" formatCode="0.0">
                  <c:v>66.989620079263005</c:v>
                </c:pt>
                <c:pt idx="75" formatCode="0.0">
                  <c:v>66.757116754768006</c:v>
                </c:pt>
                <c:pt idx="76" formatCode="0.0">
                  <c:v>66.754409079798194</c:v>
                </c:pt>
                <c:pt idx="77" formatCode="0.0">
                  <c:v>66.954068629612294</c:v>
                </c:pt>
                <c:pt idx="78" formatCode="0.0">
                  <c:v>66.884950357955105</c:v>
                </c:pt>
                <c:pt idx="79" formatCode="0.0">
                  <c:v>67.204039550957305</c:v>
                </c:pt>
                <c:pt idx="80" formatCode="0.0">
                  <c:v>67.698571222775101</c:v>
                </c:pt>
                <c:pt idx="81" formatCode="0.0">
                  <c:v>68.262625927440197</c:v>
                </c:pt>
                <c:pt idx="82" formatCode="0.0">
                  <c:v>68.336039721547394</c:v>
                </c:pt>
                <c:pt idx="83" formatCode="0.0">
                  <c:v>68.4110527536522</c:v>
                </c:pt>
                <c:pt idx="84" formatCode="0.0">
                  <c:v>68.429280697303795</c:v>
                </c:pt>
                <c:pt idx="85" formatCode="0.0">
                  <c:v>68.581488998268497</c:v>
                </c:pt>
                <c:pt idx="86" formatCode="0.0">
                  <c:v>68.605633969742001</c:v>
                </c:pt>
                <c:pt idx="87" formatCode="0.0">
                  <c:v>68.163165312478498</c:v>
                </c:pt>
                <c:pt idx="88" formatCode="0.0">
                  <c:v>68.133059881906902</c:v>
                </c:pt>
                <c:pt idx="89" formatCode="0.0">
                  <c:v>68.191062116196605</c:v>
                </c:pt>
                <c:pt idx="90" formatCode="0.0">
                  <c:v>67.955505200312103</c:v>
                </c:pt>
                <c:pt idx="91" formatCode="0.0">
                  <c:v>67.778755338744503</c:v>
                </c:pt>
                <c:pt idx="92" formatCode="0.0">
                  <c:v>67.785956500884694</c:v>
                </c:pt>
                <c:pt idx="93" formatCode="0.0">
                  <c:v>67.730386992419099</c:v>
                </c:pt>
                <c:pt idx="94" formatCode="0.0">
                  <c:v>67.342851299940307</c:v>
                </c:pt>
                <c:pt idx="95" formatCode="0.0">
                  <c:v>67.260352988322595</c:v>
                </c:pt>
                <c:pt idx="96" formatCode="0.0">
                  <c:v>67.038413749271896</c:v>
                </c:pt>
                <c:pt idx="97" formatCode="0.0">
                  <c:v>66.922723041398399</c:v>
                </c:pt>
                <c:pt idx="98" formatCode="0.0">
                  <c:v>66.729756519595199</c:v>
                </c:pt>
              </c:numCache>
            </c:numRef>
          </c:val>
          <c:smooth val="0"/>
          <c:extLst>
            <c:ext xmlns:c16="http://schemas.microsoft.com/office/drawing/2014/chart" uri="{C3380CC4-5D6E-409C-BE32-E72D297353CC}">
              <c16:uniqueId val="{00000015-F10E-4BFE-B99C-04BAAEB37FA5}"/>
            </c:ext>
          </c:extLst>
        </c:ser>
        <c:ser>
          <c:idx val="0"/>
          <c:order val="2"/>
          <c:tx>
            <c:v>Kredito ir BVP santykio atotrūkis nuo ilgojo laikotarpio tendencijos (apskaičiuotas taikant prognozę, proc.p.)</c:v>
          </c:tx>
          <c:spPr>
            <a:ln w="31750">
              <a:solidFill>
                <a:srgbClr val="AE2C29"/>
              </a:solidFill>
              <a:prstDash val="solid"/>
            </a:ln>
          </c:spPr>
          <c:marker>
            <c:symbol val="none"/>
          </c:marker>
          <c:cat>
            <c:numRef>
              <c:f>'2.1.'!$A$12:$A$109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'2.1.'!$D$12:$D$110</c:f>
              <c:numCache>
                <c:formatCode>General</c:formatCode>
                <c:ptCount val="99"/>
                <c:pt idx="19" formatCode="___#0.0;\ \–#0.0;\ ___0.0">
                  <c:v>2.2880273957415</c:v>
                </c:pt>
                <c:pt idx="20" formatCode="___#0.0;\ \–#0.0;\ ___0.0">
                  <c:v>1.3592166166442201</c:v>
                </c:pt>
                <c:pt idx="21" formatCode="___#0.0;\ \–#0.0;\ ___0.0">
                  <c:v>0.84702790372747905</c:v>
                </c:pt>
                <c:pt idx="22" formatCode="___#0.0;\ \–#0.0;\ ___0.0">
                  <c:v>1.5950480159722</c:v>
                </c:pt>
                <c:pt idx="23" formatCode="___#0.0;\ \–#0.0;\ ___0.0">
                  <c:v>1.3356247468242699</c:v>
                </c:pt>
                <c:pt idx="24" formatCode="___#0.0;\ \–#0.0;\ ___0.0">
                  <c:v>1.50265162149288</c:v>
                </c:pt>
                <c:pt idx="25" formatCode="___#0.0;\ \–#0.0;\ ___0.0">
                  <c:v>2.22024900461644</c:v>
                </c:pt>
                <c:pt idx="26" formatCode="___#0.0;\ \–#0.0;\ ___0.0">
                  <c:v>1.66105982365086</c:v>
                </c:pt>
                <c:pt idx="27" formatCode="___#0.0;\ \–#0.0;\ ___0.0">
                  <c:v>1.37500249207884</c:v>
                </c:pt>
                <c:pt idx="28" formatCode="___#0.0;\ \–#0.0;\ ___0.0">
                  <c:v>1.6374834898555799</c:v>
                </c:pt>
                <c:pt idx="29" formatCode="___#0.0;\ \–#0.0;\ ___0.0">
                  <c:v>1.5418564083616999</c:v>
                </c:pt>
                <c:pt idx="30" formatCode="___#0.0;\ \–#0.0;\ ___0.0">
                  <c:v>4.37732194927856</c:v>
                </c:pt>
                <c:pt idx="31" formatCode="___#0.0;\ \–#0.0;\ ___0.0">
                  <c:v>3.6424914976387401</c:v>
                </c:pt>
                <c:pt idx="32" formatCode="___#0.0;\ \–#0.0;\ ___0.0">
                  <c:v>4.7599004599975396</c:v>
                </c:pt>
                <c:pt idx="33" formatCode="___#0.0;\ \–#0.0;\ ___0.0">
                  <c:v>4.9845080433362003</c:v>
                </c:pt>
                <c:pt idx="34" formatCode="___#0.0;\ \–#0.0;\ ___0.0">
                  <c:v>5.9160772159717796</c:v>
                </c:pt>
                <c:pt idx="35" formatCode="___#0.0;\ \–#0.0;\ ___0.0">
                  <c:v>5.8456728055851102</c:v>
                </c:pt>
                <c:pt idx="36" formatCode="___#0.0;\ \–#0.0;\ ___0.0">
                  <c:v>7.4777955558307996</c:v>
                </c:pt>
                <c:pt idx="37" formatCode="___#0.0;\ \–#0.0;\ ___0.0">
                  <c:v>8.4557949185628498</c:v>
                </c:pt>
                <c:pt idx="38" formatCode="___#0.0;\ \–#0.0;\ ___0.0">
                  <c:v>9.2348829719296699</c:v>
                </c:pt>
                <c:pt idx="39" formatCode="___#0.0;\ \–#0.0;\ ___0.0">
                  <c:v>10.6015918202908</c:v>
                </c:pt>
                <c:pt idx="40" formatCode="___#0.0;\ \–#0.0;\ ___0.0">
                  <c:v>11.6067288060498</c:v>
                </c:pt>
                <c:pt idx="41" formatCode="___#0.0;\ \–#0.0;\ ___0.0">
                  <c:v>11.811053901304099</c:v>
                </c:pt>
                <c:pt idx="42" formatCode="___#0.0;\ \–#0.0;\ ___0.0">
                  <c:v>12.835604704294999</c:v>
                </c:pt>
                <c:pt idx="43" formatCode="___#0.0;\ \–#0.0;\ ___0.0">
                  <c:v>18.3655855418349</c:v>
                </c:pt>
                <c:pt idx="44" formatCode="___#0.0;\ \–#0.0;\ ___0.0">
                  <c:v>17.766721104710498</c:v>
                </c:pt>
                <c:pt idx="45" formatCode="___#0.0;\ \–#0.0;\ ___0.0">
                  <c:v>17.483308027101799</c:v>
                </c:pt>
                <c:pt idx="46" formatCode="___#0.0;\ \–#0.0;\ ___0.0">
                  <c:v>17.5589118446748</c:v>
                </c:pt>
                <c:pt idx="47" formatCode="___#0.0;\ \–#0.0;\ ___0.0">
                  <c:v>19.815384858668502</c:v>
                </c:pt>
                <c:pt idx="48" formatCode="___#0.0;\ \–#0.0;\ ___0.0">
                  <c:v>16.380690539520401</c:v>
                </c:pt>
                <c:pt idx="49" formatCode="___#0.0;\ \–#0.0;\ ___0.0">
                  <c:v>15.451799856869201</c:v>
                </c:pt>
                <c:pt idx="50" formatCode="___#0.0;\ \–#0.0;\ ___0.0">
                  <c:v>11.4811050483838</c:v>
                </c:pt>
                <c:pt idx="51" formatCode="___#0.0;\ \–#0.0;\ ___0.0">
                  <c:v>9.2484763856754295</c:v>
                </c:pt>
                <c:pt idx="52" formatCode="___#0.0;\ \–#0.0;\ ___0.0">
                  <c:v>9.7111363174690908</c:v>
                </c:pt>
                <c:pt idx="53" formatCode="___#0.0;\ \–#0.0;\ ___0.0">
                  <c:v>11.121528034442701</c:v>
                </c:pt>
                <c:pt idx="54" formatCode="___#0.0;\ \–#0.0;\ ___0.0">
                  <c:v>11.6093294362271</c:v>
                </c:pt>
                <c:pt idx="55" formatCode="___#0.0;\ \–#0.0;\ ___0.0">
                  <c:v>10.9592418643602</c:v>
                </c:pt>
                <c:pt idx="56" formatCode="___#0.0;\ \–#0.0;\ ___0.0">
                  <c:v>8.3604501243375804</c:v>
                </c:pt>
                <c:pt idx="57" formatCode="___#0.0;\ \–#0.0;\ ___0.0">
                  <c:v>5.2431523845582797</c:v>
                </c:pt>
                <c:pt idx="58" formatCode="___#0.0;\ \–#0.0;\ ___0.0">
                  <c:v>2.0090667027406499</c:v>
                </c:pt>
                <c:pt idx="59" formatCode="___#0.0;\ \–#0.0;\ ___0.0">
                  <c:v>1.09668670005919</c:v>
                </c:pt>
                <c:pt idx="60" formatCode="___#0.0;\ \–#0.0;\ ___0.0">
                  <c:v>0.250305659838431</c:v>
                </c:pt>
                <c:pt idx="61" formatCode="___#0.0;\ \–#0.0;\ ___0.0">
                  <c:v>-0.56265928475067895</c:v>
                </c:pt>
                <c:pt idx="62" formatCode="___#0.0;\ \–#0.0;\ ___0.0">
                  <c:v>-4.0165354371838102</c:v>
                </c:pt>
                <c:pt idx="63" formatCode="___#0.0;\ \–#0.0;\ ___0.0">
                  <c:v>-4.0702954242922198</c:v>
                </c:pt>
                <c:pt idx="64" formatCode="___#0.0;\ \–#0.0;\ ___0.0">
                  <c:v>-3.4991005205747099</c:v>
                </c:pt>
                <c:pt idx="65" formatCode="___#0.0;\ \–#0.0;\ ___0.0">
                  <c:v>-4.1122758369004897</c:v>
                </c:pt>
                <c:pt idx="66" formatCode="___#0.0;\ \–#0.0;\ ___0.0">
                  <c:v>-5.0665574231272901</c:v>
                </c:pt>
                <c:pt idx="67" formatCode="___#0.0;\ \–#0.0;\ ___0.0">
                  <c:v>-4.2129316546458799</c:v>
                </c:pt>
                <c:pt idx="68" formatCode="___#0.0;\ \–#0.0;\ ___0.0">
                  <c:v>-6.03208812394685</c:v>
                </c:pt>
                <c:pt idx="69" formatCode="___#0.0;\ \–#0.0;\ ___0.0">
                  <c:v>-6.00209955810924</c:v>
                </c:pt>
                <c:pt idx="70" formatCode="___#0.0;\ \–#0.0;\ ___0.0">
                  <c:v>-6.7033023287094702</c:v>
                </c:pt>
                <c:pt idx="71" formatCode="___#0.0;\ \–#0.0;\ ___0.0">
                  <c:v>-6.72970525694803</c:v>
                </c:pt>
                <c:pt idx="72" formatCode="___#0.0;\ \–#0.0;\ ___0.0">
                  <c:v>-7.1093416861907999</c:v>
                </c:pt>
                <c:pt idx="73" formatCode="___#0.0;\ \–#0.0;\ ___0.0">
                  <c:v>-7.5247154681250503</c:v>
                </c:pt>
                <c:pt idx="74" formatCode="___#0.0;\ \–#0.0;\ ___0.0">
                  <c:v>-8.6513059257946896</c:v>
                </c:pt>
                <c:pt idx="75" formatCode="___#0.0;\ \–#0.0;\ ___0.0">
                  <c:v>-7.1257383965479999</c:v>
                </c:pt>
                <c:pt idx="76" formatCode="___#0.0;\ \–#0.0;\ ___0.0">
                  <c:v>-6.5536576957443904</c:v>
                </c:pt>
                <c:pt idx="77" formatCode="___#0.0;\ \–#0.0;\ ___0.0">
                  <c:v>-5.9978584921556903</c:v>
                </c:pt>
                <c:pt idx="78" formatCode="___#0.0;\ \–#0.0;\ ___0.0">
                  <c:v>-6.95239845599753</c:v>
                </c:pt>
                <c:pt idx="79" formatCode="___#0.0;\ \–#0.0;\ ___0.0">
                  <c:v>-5.1133101953495199</c:v>
                </c:pt>
                <c:pt idx="80" formatCode="___#0.0;\ \–#0.0;\ ___0.0">
                  <c:v>-4.2186018677705901</c:v>
                </c:pt>
                <c:pt idx="81" formatCode="___#0.0;\ \–#0.0;\ ___0.0">
                  <c:v>-3.6905671864084701</c:v>
                </c:pt>
                <c:pt idx="82" formatCode="___#0.0;\ \–#0.0;\ ___0.0">
                  <c:v>-5.1746950778778196</c:v>
                </c:pt>
                <c:pt idx="83" formatCode="___#0.0;\ \–#0.0;\ ___0.0">
                  <c:v>-4.4922538717682796</c:v>
                </c:pt>
                <c:pt idx="84" formatCode="___#0.0;\ \–#0.0;\ ___0.0">
                  <c:v>-4.3387266941124896</c:v>
                </c:pt>
                <c:pt idx="85" formatCode="___#0.0;\ \–#0.0;\ ___0.0">
                  <c:v>-3.71272413511302</c:v>
                </c:pt>
                <c:pt idx="86" formatCode="___#0.0;\ \–#0.0;\ ___0.0">
                  <c:v>-4.2415298003716</c:v>
                </c:pt>
                <c:pt idx="87" formatCode="___#0.0;\ \–#0.0;\ ___0.0">
                  <c:v>-5.6762658485708899</c:v>
                </c:pt>
                <c:pt idx="88" formatCode="___#0.0;\ \–#0.0;\ ___0.0">
                  <c:v>-4.0433277754595798</c:v>
                </c:pt>
                <c:pt idx="89" formatCode="___#0.0;\ \–#0.0;\ ___0.0">
                  <c:v>-3.67631194816662</c:v>
                </c:pt>
                <c:pt idx="90" formatCode="___#0.0;\ \–#0.0;\ ___0.0">
                  <c:v>-4.8734528111837196</c:v>
                </c:pt>
                <c:pt idx="91" formatCode="___#0.0;\ \–#0.0;\ ___0.0">
                  <c:v>-4.7023115614879698</c:v>
                </c:pt>
                <c:pt idx="92" formatCode="___#0.0;\ \–#0.0;\ ___0.0">
                  <c:v>-3.7085745436953901</c:v>
                </c:pt>
                <c:pt idx="93" formatCode="___#0.0;\ \–#0.0;\ ___0.0">
                  <c:v>-3.93833653586496</c:v>
                </c:pt>
                <c:pt idx="94" formatCode="___#0.0;\ \–#0.0;\ ___0.0">
                  <c:v>-5.2589873653745602</c:v>
                </c:pt>
                <c:pt idx="95" formatCode="___#0.0;\ \–#0.0;\ ___0.0">
                  <c:v>-3.9696522434794801</c:v>
                </c:pt>
                <c:pt idx="96" formatCode="___#0.0;\ \–#0.0;\ ___0.0">
                  <c:v>-4.3474442655245804</c:v>
                </c:pt>
                <c:pt idx="97" formatCode="___#0.0;\ \–#0.0;\ ___0.0">
                  <c:v>-4.0424410268244699</c:v>
                </c:pt>
                <c:pt idx="98" formatCode="___#0.0;\ \–#0.0;\ ___0.0">
                  <c:v>-4.4147153686512803</c:v>
                </c:pt>
              </c:numCache>
            </c:numRef>
          </c:val>
          <c:smooth val="0"/>
          <c:extLst>
            <c:ext xmlns:c16="http://schemas.microsoft.com/office/drawing/2014/chart" uri="{C3380CC4-5D6E-409C-BE32-E72D297353CC}">
              <c16:uniqueId val="{00000016-F10E-4BFE-B99C-04BAAEB37FA5}"/>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6194073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1-75F7-4C9F-B54A-6B463E014EFB}"/>
              </c:ext>
            </c:extLst>
          </c:dPt>
          <c:dPt>
            <c:idx val="52"/>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3-75F7-4C9F-B54A-6B463E014EFB}"/>
              </c:ext>
            </c:extLst>
          </c:dPt>
          <c:dPt>
            <c:idx val="53"/>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5-75F7-4C9F-B54A-6B463E014EFB}"/>
              </c:ext>
            </c:extLst>
          </c:dPt>
          <c:dPt>
            <c:idx val="54"/>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7-75F7-4C9F-B54A-6B463E014EFB}"/>
              </c:ext>
            </c:extLst>
          </c:dPt>
          <c:dPt>
            <c:idx val="55"/>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9-75F7-4C9F-B54A-6B463E014EFB}"/>
              </c:ext>
            </c:extLst>
          </c:dPt>
          <c:dPt>
            <c:idx val="56"/>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B-75F7-4C9F-B54A-6B463E014EFB}"/>
              </c:ext>
            </c:extLst>
          </c:dPt>
          <c:dPt>
            <c:idx val="57"/>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D-75F7-4C9F-B54A-6B463E014EFB}"/>
              </c:ext>
            </c:extLst>
          </c:dPt>
          <c:dPt>
            <c:idx val="58"/>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F-75F7-4C9F-B54A-6B463E014EFB}"/>
              </c:ext>
            </c:extLst>
          </c:dPt>
          <c:dPt>
            <c:idx val="59"/>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11-75F7-4C9F-B54A-6B463E014EFB}"/>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normos'!$D$17:$D$116</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0.27091400652627817</c:v>
                </c:pt>
                <c:pt idx="33" formatCode="0.0">
                  <c:v>0.42079837796554997</c:v>
                </c:pt>
                <c:pt idx="34" formatCode="0.0">
                  <c:v>0.77161499750878448</c:v>
                </c:pt>
                <c:pt idx="35" formatCode="0.0">
                  <c:v>0.78468418104762172</c:v>
                </c:pt>
                <c:pt idx="36" formatCode="0.0">
                  <c:v>1.3686377223410127</c:v>
                </c:pt>
                <c:pt idx="37" formatCode="0.0">
                  <c:v>1.7643882298295783</c:v>
                </c:pt>
                <c:pt idx="38" formatCode="0.0">
                  <c:v>2.0941305528805247</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2.4599064298416096</c:v>
                </c:pt>
                <c:pt idx="51" formatCode="0.0">
                  <c:v>1.0817177591885967</c:v>
                </c:pt>
                <c:pt idx="52" formatCode="0.0">
                  <c:v>0.7239570033089282</c:v>
                </c:pt>
                <c:pt idx="53" formatCode="0.0">
                  <c:v>0.88774714436943114</c:v>
                </c:pt>
                <c:pt idx="54" formatCode="0.0">
                  <c:v>0.94663390723078455</c:v>
                </c:pt>
                <c:pt idx="55" formatCode="0.0">
                  <c:v>0.68760593826330307</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numCache>
            </c:numRef>
          </c:val>
          <c:extLst>
            <c:ext xmlns:c16="http://schemas.microsoft.com/office/drawing/2014/chart" uri="{C3380CC4-5D6E-409C-BE32-E72D297353CC}">
              <c16:uniqueId val="{00000012-75F7-4C9F-B54A-6B463E014EFB}"/>
            </c:ext>
          </c:extLst>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75F7-4C9F-B54A-6B463E014EFB}"/>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1750">
              <a:solidFill>
                <a:srgbClr val="000000"/>
              </a:solidFill>
              <a:prstDash val="solid"/>
            </a:ln>
          </c:spPr>
          <c:marker>
            <c:symbol val="none"/>
          </c:marker>
          <c:cat>
            <c:numRef>
              <c:f>'2.2.'!$A$12:$A$109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'2.1.'!$B$12:$B$110</c:f>
              <c:numCache>
                <c:formatCode>0.0</c:formatCode>
                <c:ptCount val="99"/>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62.486899463907598</c:v>
                </c:pt>
                <c:pt idx="88">
                  <c:v>64.0897321064474</c:v>
                </c:pt>
                <c:pt idx="89">
                  <c:v>64.514750168030005</c:v>
                </c:pt>
                <c:pt idx="90">
                  <c:v>63.0820523891284</c:v>
                </c:pt>
                <c:pt idx="91">
                  <c:v>63.0764437772565</c:v>
                </c:pt>
                <c:pt idx="92">
                  <c:v>64.077381957189303</c:v>
                </c:pt>
                <c:pt idx="93">
                  <c:v>63.7920504565542</c:v>
                </c:pt>
                <c:pt idx="94">
                  <c:v>62.083863934565798</c:v>
                </c:pt>
                <c:pt idx="95">
                  <c:v>63.2907007448432</c:v>
                </c:pt>
                <c:pt idx="96">
                  <c:v>62.690969483747303</c:v>
                </c:pt>
                <c:pt idx="97">
                  <c:v>62.880282014573901</c:v>
                </c:pt>
                <c:pt idx="98">
                  <c:v>62.315041150943898</c:v>
                </c:pt>
              </c:numCache>
            </c:numRef>
          </c:val>
          <c:smooth val="0"/>
          <c:extLst>
            <c:ext xmlns:c16="http://schemas.microsoft.com/office/drawing/2014/chart" uri="{C3380CC4-5D6E-409C-BE32-E72D297353CC}">
              <c16:uniqueId val="{00000014-75F7-4C9F-B54A-6B463E014EFB}"/>
            </c:ext>
          </c:extLst>
        </c:ser>
        <c:ser>
          <c:idx val="1"/>
          <c:order val="1"/>
          <c:tx>
            <c:v>Kredito ir BVP santykio ilgojo laikotarpio tendencija (apskaičiuota pagal BBPK gaires)</c:v>
          </c:tx>
          <c:spPr>
            <a:ln w="31750">
              <a:solidFill>
                <a:srgbClr val="22772D"/>
              </a:solidFill>
            </a:ln>
          </c:spPr>
          <c:marker>
            <c:symbol val="none"/>
          </c:marker>
          <c:cat>
            <c:numRef>
              <c:f>'2.2.'!$A$12:$A$109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'2.2.'!$C$12:$C$110</c:f>
              <c:numCache>
                <c:formatCode>General</c:formatCode>
                <c:ptCount val="99"/>
                <c:pt idx="19" formatCode="0.0">
                  <c:v>32.534460244033298</c:v>
                </c:pt>
                <c:pt idx="20" formatCode="0.0">
                  <c:v>32.613273629429997</c:v>
                </c:pt>
                <c:pt idx="21" formatCode="0.0">
                  <c:v>32.537730076601903</c:v>
                </c:pt>
                <c:pt idx="22" formatCode="0.0">
                  <c:v>32.6207337046718</c:v>
                </c:pt>
                <c:pt idx="23" formatCode="0.0">
                  <c:v>32.651909530652098</c:v>
                </c:pt>
                <c:pt idx="24" formatCode="0.0">
                  <c:v>32.735239825315098</c:v>
                </c:pt>
                <c:pt idx="25" formatCode="0.0">
                  <c:v>32.9900256818961</c:v>
                </c:pt>
                <c:pt idx="26" formatCode="0.0">
                  <c:v>33.157742293789603</c:v>
                </c:pt>
                <c:pt idx="27" formatCode="0.0">
                  <c:v>33.282291478960602</c:v>
                </c:pt>
                <c:pt idx="28" formatCode="0.0">
                  <c:v>33.458013139116098</c:v>
                </c:pt>
                <c:pt idx="29" formatCode="0.0">
                  <c:v>33.619570193173203</c:v>
                </c:pt>
                <c:pt idx="30" formatCode="0.0">
                  <c:v>34.288193015206197</c:v>
                </c:pt>
                <c:pt idx="31" formatCode="0.0">
                  <c:v>34.893656700867403</c:v>
                </c:pt>
                <c:pt idx="32" formatCode="0.0">
                  <c:v>35.717265966055599</c:v>
                </c:pt>
                <c:pt idx="33" formatCode="0.0">
                  <c:v>36.615647567459497</c:v>
                </c:pt>
                <c:pt idx="34" formatCode="0.0">
                  <c:v>37.674957325707702</c:v>
                </c:pt>
                <c:pt idx="35" formatCode="0.0">
                  <c:v>38.7497753094069</c:v>
                </c:pt>
                <c:pt idx="36" formatCode="0.0">
                  <c:v>40.0731821136918</c:v>
                </c:pt>
                <c:pt idx="37" formatCode="0.0">
                  <c:v>41.566674095560003</c:v>
                </c:pt>
                <c:pt idx="38" formatCode="0.0">
                  <c:v>43.202166947449797</c:v>
                </c:pt>
                <c:pt idx="39" formatCode="0.0">
                  <c:v>45.057329972052003</c:v>
                </c:pt>
                <c:pt idx="40" formatCode="0.0">
                  <c:v>47.082399766271003</c:v>
                </c:pt>
                <c:pt idx="41" formatCode="0.0">
                  <c:v>49.167744723497499</c:v>
                </c:pt>
                <c:pt idx="42" formatCode="0.0">
                  <c:v>51.399850234209602</c:v>
                </c:pt>
                <c:pt idx="43" formatCode="0.0">
                  <c:v>54.338911537676999</c:v>
                </c:pt>
                <c:pt idx="44" formatCode="0.0">
                  <c:v>57.309643498056097</c:v>
                </c:pt>
                <c:pt idx="45" formatCode="0.0">
                  <c:v>60.309206666980202</c:v>
                </c:pt>
                <c:pt idx="46" formatCode="0.0">
                  <c:v>63.336930097663</c:v>
                </c:pt>
                <c:pt idx="47" formatCode="0.0">
                  <c:v>66.604940531987694</c:v>
                </c:pt>
                <c:pt idx="48" formatCode="0.0">
                  <c:v>69.502502964650304</c:v>
                </c:pt>
                <c:pt idx="49" formatCode="0.0">
                  <c:v>72.240420599907694</c:v>
                </c:pt>
                <c:pt idx="50" formatCode="0.0">
                  <c:v>74.471636551499003</c:v>
                </c:pt>
                <c:pt idx="51" formatCode="0.0">
                  <c:v>76.3242829164829</c:v>
                </c:pt>
                <c:pt idx="52" formatCode="0.0">
                  <c:v>78.084371729888701</c:v>
                </c:pt>
                <c:pt idx="53" formatCode="0.0">
                  <c:v>79.895088736613104</c:v>
                </c:pt>
                <c:pt idx="54" formatCode="0.0">
                  <c:v>81.7280210285099</c:v>
                </c:pt>
                <c:pt idx="55" formatCode="0.0">
                  <c:v>83.498864323568995</c:v>
                </c:pt>
                <c:pt idx="56" formatCode="0.0">
                  <c:v>85.009006397384098</c:v>
                </c:pt>
                <c:pt idx="57" formatCode="0.0">
                  <c:v>86.167914892581095</c:v>
                </c:pt>
                <c:pt idx="58" formatCode="0.0">
                  <c:v>86.927010521600593</c:v>
                </c:pt>
                <c:pt idx="59" formatCode="0.0">
                  <c:v>87.479760445810797</c:v>
                </c:pt>
                <c:pt idx="60" formatCode="0.0">
                  <c:v>87.857452294273799</c:v>
                </c:pt>
                <c:pt idx="61" formatCode="0.0">
                  <c:v>88.090523947317607</c:v>
                </c:pt>
                <c:pt idx="62" formatCode="0.0">
                  <c:v>87.963392124044404</c:v>
                </c:pt>
                <c:pt idx="63" formatCode="0.0">
                  <c:v>87.750782914431696</c:v>
                </c:pt>
                <c:pt idx="64" formatCode="0.0">
                  <c:v>87.531701944695797</c:v>
                </c:pt>
                <c:pt idx="65" formatCode="0.0">
                  <c:v>87.235571704449399</c:v>
                </c:pt>
                <c:pt idx="66" formatCode="0.0">
                  <c:v>86.846693873676799</c:v>
                </c:pt>
                <c:pt idx="67" formatCode="0.0">
                  <c:v>86.512245379619401</c:v>
                </c:pt>
                <c:pt idx="68" formatCode="0.0">
                  <c:v>86.025923640575201</c:v>
                </c:pt>
                <c:pt idx="69" formatCode="0.0">
                  <c:v>85.522686818570705</c:v>
                </c:pt>
                <c:pt idx="70" formatCode="0.0">
                  <c:v>84.949649989196701</c:v>
                </c:pt>
                <c:pt idx="71" formatCode="0.0">
                  <c:v>84.355972974800295</c:v>
                </c:pt>
                <c:pt idx="72" formatCode="0.0">
                  <c:v>83.722847798023807</c:v>
                </c:pt>
                <c:pt idx="73" formatCode="0.0">
                  <c:v>83.046335756828697</c:v>
                </c:pt>
                <c:pt idx="74" formatCode="0.0">
                  <c:v>82.2696660286541</c:v>
                </c:pt>
                <c:pt idx="75" formatCode="0.0">
                  <c:v>81.590109464848197</c:v>
                </c:pt>
                <c:pt idx="76" formatCode="0.0">
                  <c:v>80.959053408742903</c:v>
                </c:pt>
                <c:pt idx="77" formatCode="0.0">
                  <c:v>80.385645822819598</c:v>
                </c:pt>
                <c:pt idx="78" formatCode="0.0">
                  <c:v>79.760429562739901</c:v>
                </c:pt>
                <c:pt idx="79" formatCode="0.0">
                  <c:v>79.276127754408904</c:v>
                </c:pt>
                <c:pt idx="80" formatCode="0.0">
                  <c:v>78.880956722734496</c:v>
                </c:pt>
                <c:pt idx="81" formatCode="0.0">
                  <c:v>78.553646800774303</c:v>
                </c:pt>
                <c:pt idx="82" formatCode="0.0">
                  <c:v>78.144357412396502</c:v>
                </c:pt>
                <c:pt idx="83" formatCode="0.0">
                  <c:v>77.783567519269994</c:v>
                </c:pt>
                <c:pt idx="84" formatCode="0.0">
                  <c:v>77.4353874962341</c:v>
                </c:pt>
                <c:pt idx="85" formatCode="0.0">
                  <c:v>77.134669378953006</c:v>
                </c:pt>
                <c:pt idx="86" formatCode="0.0">
                  <c:v>76.8056925789666</c:v>
                </c:pt>
                <c:pt idx="87" formatCode="0.0">
                  <c:v>76.370879299357</c:v>
                </c:pt>
                <c:pt idx="88" formatCode="0.0">
                  <c:v>76.033867138858497</c:v>
                </c:pt>
                <c:pt idx="89" formatCode="0.0">
                  <c:v>75.723984010425497</c:v>
                </c:pt>
                <c:pt idx="90" formatCode="0.0">
                  <c:v>75.334779041361799</c:v>
                </c:pt>
                <c:pt idx="91" formatCode="0.0">
                  <c:v>74.950341174112097</c:v>
                </c:pt>
                <c:pt idx="92" formatCode="0.0">
                  <c:v>74.627685981501998</c:v>
                </c:pt>
                <c:pt idx="93" formatCode="0.0">
                  <c:v>74.292343130381198</c:v>
                </c:pt>
                <c:pt idx="94" formatCode="0.0">
                  <c:v>73.864973829222293</c:v>
                </c:pt>
                <c:pt idx="95" formatCode="0.0">
                  <c:v>73.512621080523004</c:v>
                </c:pt>
                <c:pt idx="96" formatCode="0.0">
                  <c:v>73.131859072195894</c:v>
                </c:pt>
                <c:pt idx="97" formatCode="0.0">
                  <c:v>72.768012935841199</c:v>
                </c:pt>
                <c:pt idx="98" formatCode="0.0">
                  <c:v>72.378718822379398</c:v>
                </c:pt>
              </c:numCache>
            </c:numRef>
          </c:val>
          <c:smooth val="0"/>
          <c:extLst>
            <c:ext xmlns:c16="http://schemas.microsoft.com/office/drawing/2014/chart" uri="{C3380CC4-5D6E-409C-BE32-E72D297353CC}">
              <c16:uniqueId val="{00000015-75F7-4C9F-B54A-6B463E014EFB}"/>
            </c:ext>
          </c:extLst>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'2.2.'!$D$12:$D$110</c:f>
              <c:numCache>
                <c:formatCode>General</c:formatCode>
                <c:ptCount val="99"/>
                <c:pt idx="19" formatCode="___#0.0;\ \–#0.0;\ ___0.0">
                  <c:v>-1.2322454830512499</c:v>
                </c:pt>
                <c:pt idx="20" formatCode="___#0.0;\ \–#0.0;\ ___0.0">
                  <c:v>-2.25134619338092</c:v>
                </c:pt>
                <c:pt idx="21" formatCode="___#0.0;\ \–#0.0;\ ___0.0">
                  <c:v>-2.8276590554082102</c:v>
                </c:pt>
                <c:pt idx="22" formatCode="___#0.0;\ \–#0.0;\ ___0.0">
                  <c:v>-2.05971480156132</c:v>
                </c:pt>
                <c:pt idx="23" formatCode="___#0.0;\ \–#0.0;\ ___0.0">
                  <c:v>-2.2485859919754501</c:v>
                </c:pt>
                <c:pt idx="24" formatCode="___#0.0;\ \–#0.0;\ ___0.0">
                  <c:v>-1.94093992314712</c:v>
                </c:pt>
                <c:pt idx="25" formatCode="___#0.0;\ \–#0.0;\ ___0.0">
                  <c:v>-1.01814027214688</c:v>
                </c:pt>
                <c:pt idx="26" formatCode="___#0.0;\ \–#0.0;\ ___0.0">
                  <c:v>-1.4636531164064901</c:v>
                </c:pt>
                <c:pt idx="27" formatCode="___#0.0;\ \–#0.0;\ ___0.0">
                  <c:v>-1.6753977255135299</c:v>
                </c:pt>
                <c:pt idx="28" formatCode="___#0.0;\ \–#0.0;\ ___0.0">
                  <c:v>-1.3410955004015399</c:v>
                </c:pt>
                <c:pt idx="29" formatCode="___#0.0;\ \–#0.0;\ ___0.0">
                  <c:v>-1.40125076847659</c:v>
                </c:pt>
                <c:pt idx="30" formatCode="___#0.0;\ \–#0.0;\ ___0.0">
                  <c:v>1.84977299138484</c:v>
                </c:pt>
                <c:pt idx="31" formatCode="___#0.0;\ \–#0.0;\ ___0.0">
                  <c:v>1.39829253061945</c:v>
                </c:pt>
                <c:pt idx="32" formatCode="___#0.0;\ \–#0.0;\ ___0.0">
                  <c:v>2.8669248208840901</c:v>
                </c:pt>
                <c:pt idx="33" formatCode="___#0.0;\ \–#0.0;\ ___0.0">
                  <c:v>3.3465548094897599</c:v>
                </c:pt>
                <c:pt idx="34" formatCode="___#0.0;\ \–#0.0;\ ___0.0">
                  <c:v>4.46916799202811</c:v>
                </c:pt>
                <c:pt idx="35" formatCode="___#0.0;\ \–#0.0;\ ___0.0">
                  <c:v>4.5109893793523899</c:v>
                </c:pt>
                <c:pt idx="36" formatCode="___#0.0;\ \–#0.0;\ ___0.0">
                  <c:v>6.3796407114912403</c:v>
                </c:pt>
                <c:pt idx="37" formatCode="___#0.0;\ \–#0.0;\ ___0.0">
                  <c:v>7.6460423354546503</c:v>
                </c:pt>
                <c:pt idx="38" formatCode="___#0.0;\ \–#0.0;\ ___0.0">
                  <c:v>8.7012177692176795</c:v>
                </c:pt>
                <c:pt idx="39" formatCode="___#0.0;\ \–#0.0;\ ___0.0">
                  <c:v>10.4379658994271</c:v>
                </c:pt>
                <c:pt idx="40" formatCode="___#0.0;\ \–#0.0;\ ___0.0">
                  <c:v>11.764436963832599</c:v>
                </c:pt>
                <c:pt idx="41" formatCode="___#0.0;\ \–#0.0;\ ___0.0">
                  <c:v>12.124378544918899</c:v>
                </c:pt>
                <c:pt idx="42" formatCode="___#0.0;\ \–#0.0;\ ___0.0">
                  <c:v>13.2935013082925</c:v>
                </c:pt>
                <c:pt idx="43" formatCode="___#0.0;\ \–#0.0;\ ___0.0">
                  <c:v>19.786138438078499</c:v>
                </c:pt>
                <c:pt idx="44" formatCode="___#0.0;\ \–#0.0;\ ___0.0">
                  <c:v>19.791871464759399</c:v>
                </c:pt>
                <c:pt idx="45" formatCode="___#0.0;\ \–#0.0;\ ___0.0">
                  <c:v>19.7776536630703</c:v>
                </c:pt>
                <c:pt idx="46" formatCode="___#0.0;\ \–#0.0;\ ___0.0">
                  <c:v>19.764024606462499</c:v>
                </c:pt>
                <c:pt idx="47" formatCode="___#0.0;\ \–#0.0;\ ___0.0">
                  <c:v>21.958981030442501</c:v>
                </c:pt>
                <c:pt idx="48" formatCode="___#0.0;\ \–#0.0;\ ___0.0">
                  <c:v>17.699180653787199</c:v>
                </c:pt>
                <c:pt idx="49" formatCode="___#0.0;\ \–#0.0;\ ___0.0">
                  <c:v>15.7032155146125</c:v>
                </c:pt>
                <c:pt idx="50" formatCode="___#0.0;\ \–#0.0;\ ___0.0">
                  <c:v>9.8717005754931506</c:v>
                </c:pt>
                <c:pt idx="51" formatCode="___#0.0;\ \–#0.0;\ ___0.0">
                  <c:v>5.4614968294035098</c:v>
                </c:pt>
                <c:pt idx="52" formatCode="___#0.0;\ \–#0.0;\ ___0.0">
                  <c:v>4.3166624105885703</c:v>
                </c:pt>
                <c:pt idx="53" formatCode="___#0.0;\ \–#0.0;\ ___0.0">
                  <c:v>4.84079086198218</c:v>
                </c:pt>
                <c:pt idx="54" formatCode="___#0.0;\ \–#0.0;\ ___0.0">
                  <c:v>5.0292285031385102</c:v>
                </c:pt>
                <c:pt idx="55" formatCode="___#0.0;\ \–#0.0;\ ___0.0">
                  <c:v>4.2003390024425702</c:v>
                </c:pt>
                <c:pt idx="56" formatCode="___#0.0;\ \–#0.0;\ ___0.0">
                  <c:v>0.93316657467421704</c:v>
                </c:pt>
                <c:pt idx="57" formatCode="___#0.0;\ \–#0.0;\ ___0.0">
                  <c:v>-3.46248841300473</c:v>
                </c:pt>
                <c:pt idx="58" formatCode="___#0.0;\ \–#0.0;\ ___0.0">
                  <c:v>-8.4698487460311096</c:v>
                </c:pt>
                <c:pt idx="59" formatCode="___#0.0;\ \–#0.0;\ ___0.0">
                  <c:v>-10.983415710883</c:v>
                </c:pt>
                <c:pt idx="60" formatCode="___#0.0;\ \–#0.0;\ ___0.0">
                  <c:v>-13.0839320375034</c:v>
                </c:pt>
                <c:pt idx="61" formatCode="___#0.0;\ \–#0.0;\ ___0.0">
                  <c:v>-14.776329286878299</c:v>
                </c:pt>
                <c:pt idx="62" formatCode="___#0.0;\ \–#0.0;\ ___0.0">
                  <c:v>-19.350420001588901</c:v>
                </c:pt>
                <c:pt idx="63" formatCode="___#0.0;\ \–#0.0;\ ___0.0">
                  <c:v>-20.1775033920479</c:v>
                </c:pt>
                <c:pt idx="64" formatCode="___#0.0;\ \–#0.0;\ ___0.0">
                  <c:v>-19.914881581952098</c:v>
                </c:pt>
                <c:pt idx="65" formatCode="___#0.0;\ \–#0.0;\ ___0.0">
                  <c:v>-20.634157636512999</c:v>
                </c:pt>
                <c:pt idx="66" formatCode="___#0.0;\ \–#0.0;\ ___0.0">
                  <c:v>-21.568681950832399</c:v>
                </c:pt>
                <c:pt idx="67" formatCode="___#0.0;\ \–#0.0;\ ___0.0">
                  <c:v>-20.403163851378601</c:v>
                </c:pt>
                <c:pt idx="68" formatCode="___#0.0;\ \–#0.0;\ ___0.0">
                  <c:v>-22.209307363133899</c:v>
                </c:pt>
                <c:pt idx="69" formatCode="___#0.0;\ \–#0.0;\ ___0.0">
                  <c:v>-22.039789960470699</c:v>
                </c:pt>
                <c:pt idx="70" formatCode="___#0.0;\ \–#0.0;\ ___0.0">
                  <c:v>-22.645037511086102</c:v>
                </c:pt>
                <c:pt idx="71" formatCode="___#0.0;\ \–#0.0;\ ___0.0">
                  <c:v>-22.5149704477036</c:v>
                </c:pt>
                <c:pt idx="72" formatCode="___#0.0;\ \–#0.0;\ ___0.0">
                  <c:v>-22.6647202648033</c:v>
                </c:pt>
                <c:pt idx="73" formatCode="___#0.0;\ \–#0.0;\ ___0.0">
                  <c:v>-22.869644892738901</c:v>
                </c:pt>
                <c:pt idx="74" formatCode="___#0.0;\ \–#0.0;\ ___0.0">
                  <c:v>-23.931351875185701</c:v>
                </c:pt>
                <c:pt idx="75" formatCode="___#0.0;\ \–#0.0;\ ___0.0">
                  <c:v>-21.9587311066281</c:v>
                </c:pt>
                <c:pt idx="76" formatCode="___#0.0;\ \–#0.0;\ ___0.0">
                  <c:v>-20.758302024689002</c:v>
                </c:pt>
                <c:pt idx="77" formatCode="___#0.0;\ \–#0.0;\ ___0.0">
                  <c:v>-19.4294356853629</c:v>
                </c:pt>
                <c:pt idx="78" formatCode="___#0.0;\ \–#0.0;\ ___0.0">
                  <c:v>-19.827877660782299</c:v>
                </c:pt>
                <c:pt idx="79" formatCode="___#0.0;\ \–#0.0;\ ___0.0">
                  <c:v>-17.185398398801102</c:v>
                </c:pt>
                <c:pt idx="80" formatCode="___#0.0;\ \–#0.0;\ ___0.0">
                  <c:v>-15.400987367729901</c:v>
                </c:pt>
                <c:pt idx="81" formatCode="___#0.0;\ \–#0.0;\ ___0.0">
                  <c:v>-13.981588059742499</c:v>
                </c:pt>
                <c:pt idx="82" formatCode="___#0.0;\ \–#0.0;\ ___0.0">
                  <c:v>-14.9830127687268</c:v>
                </c:pt>
                <c:pt idx="83" formatCode="___#0.0;\ \–#0.0;\ ___0.0">
                  <c:v>-13.864768637386</c:v>
                </c:pt>
                <c:pt idx="84" formatCode="___#0.0;\ \–#0.0;\ ___0.0">
                  <c:v>-13.344833493042801</c:v>
                </c:pt>
                <c:pt idx="85" formatCode="___#0.0;\ \–#0.0;\ ___0.0">
                  <c:v>-12.2659045157974</c:v>
                </c:pt>
                <c:pt idx="86" formatCode="___#0.0;\ \–#0.0;\ ___0.0">
                  <c:v>-12.4415884095962</c:v>
                </c:pt>
                <c:pt idx="87" formatCode="___#0.0;\ \–#0.0;\ ___0.0">
                  <c:v>-13.8839798354494</c:v>
                </c:pt>
                <c:pt idx="88" formatCode="___#0.0;\ \–#0.0;\ ___0.0">
                  <c:v>-11.944135032411101</c:v>
                </c:pt>
                <c:pt idx="89" formatCode="___#0.0;\ \–#0.0;\ ___0.0">
                  <c:v>-11.209233842395401</c:v>
                </c:pt>
                <c:pt idx="90" formatCode="___#0.0;\ \–#0.0;\ ___0.0">
                  <c:v>-12.252726652233299</c:v>
                </c:pt>
                <c:pt idx="91" formatCode="___#0.0;\ \–#0.0;\ ___0.0">
                  <c:v>-11.873897396855501</c:v>
                </c:pt>
                <c:pt idx="92" formatCode="___#0.0;\ \–#0.0;\ ___0.0">
                  <c:v>-10.5503040243127</c:v>
                </c:pt>
                <c:pt idx="93" formatCode="___#0.0;\ \–#0.0;\ ___0.0">
                  <c:v>-10.500292673826999</c:v>
                </c:pt>
                <c:pt idx="94" formatCode="___#0.0;\ \–#0.0;\ ___0.0">
                  <c:v>-11.7811098946566</c:v>
                </c:pt>
                <c:pt idx="95" formatCode="___#0.0;\ \–#0.0;\ ___0.0">
                  <c:v>-10.221920335679799</c:v>
                </c:pt>
                <c:pt idx="96" formatCode="___#0.0;\ \–#0.0;\ ___0.0">
                  <c:v>-10.4408895884486</c:v>
                </c:pt>
                <c:pt idx="97" formatCode="___#0.0;\ \–#0.0;\ ___0.0">
                  <c:v>-9.8877309212672397</c:v>
                </c:pt>
                <c:pt idx="98" formatCode="___#0.0;\ \–#0.0;\ ___0.0">
                  <c:v>-10.0636776714354</c:v>
                </c:pt>
              </c:numCache>
            </c:numRef>
          </c:val>
          <c:smooth val="0"/>
          <c:extLst>
            <c:ext xmlns:c16="http://schemas.microsoft.com/office/drawing/2014/chart" uri="{C3380CC4-5D6E-409C-BE32-E72D297353CC}">
              <c16:uniqueId val="{00000016-75F7-4C9F-B54A-6B463E014EFB}"/>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88381440"/>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Chart5"/>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Chart7"/>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6400" cy="6070600"/>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6400" cy="6070600"/>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election activeCell="C4" sqref="C4"/>
    </sheetView>
  </sheetViews>
  <sheetFormatPr defaultColWidth="9.109375" defaultRowHeight="13.8"/>
  <cols>
    <col min="1" max="1" width="9.109375" style="7"/>
    <col min="2" max="2" width="82.44140625" style="7" customWidth="1"/>
    <col min="3" max="16384" width="9.109375" style="7"/>
  </cols>
  <sheetData>
    <row r="1" spans="2:2" ht="19.5" customHeight="1">
      <c r="B1" s="86" t="s">
        <v>112</v>
      </c>
    </row>
    <row r="2" spans="2:2" ht="17.399999999999999">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2">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3.2"/>
    <row r="17" spans="2:2" s="12" customFormat="1" ht="13.2">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3.2">
      <c r="B22" s="12"/>
    </row>
    <row r="23" spans="2:2">
      <c r="B23" s="9"/>
    </row>
    <row r="24" spans="2:2">
      <c r="B24" s="24" t="s">
        <v>49</v>
      </c>
    </row>
    <row r="25" spans="2:2" s="11" customFormat="1" ht="13.2"/>
    <row r="26" spans="2:2" s="11" customFormat="1">
      <c r="B26" s="25" t="s">
        <v>69</v>
      </c>
    </row>
    <row r="27" spans="2:2" s="11" customFormat="1" ht="13.2"/>
    <row r="28" spans="2:2" s="11" customFormat="1" ht="13.2"/>
    <row r="29" spans="2:2" s="11" customFormat="1" ht="13.2"/>
    <row r="32" spans="2:2" ht="17.399999999999999">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5"/>
  <sheetViews>
    <sheetView zoomScaleNormal="100" workbookViewId="0">
      <pane ySplit="7" topLeftCell="A110" activePane="bottomLeft" state="frozen"/>
      <selection activeCell="B1" sqref="B1"/>
      <selection pane="bottomLeft"/>
    </sheetView>
  </sheetViews>
  <sheetFormatPr defaultColWidth="8.88671875" defaultRowHeight="13.2"/>
  <cols>
    <col min="1" max="1" width="10.88671875" style="78" customWidth="1"/>
    <col min="2" max="5" width="15.44140625" style="79" customWidth="1"/>
    <col min="6" max="6" width="17" style="79" customWidth="1"/>
    <col min="7" max="7" width="15.44140625" style="79" customWidth="1"/>
    <col min="8" max="8" width="17.6640625" style="79" customWidth="1"/>
    <col min="9" max="9" width="15.44140625" style="79" customWidth="1"/>
    <col min="10" max="10" width="18" style="79" customWidth="1"/>
    <col min="11" max="16384" width="8.88671875" style="79"/>
  </cols>
  <sheetData>
    <row r="1" spans="1:13" ht="13.8">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8" t="s">
        <v>86</v>
      </c>
      <c r="B3" s="128"/>
      <c r="C3" s="128"/>
      <c r="D3" s="128"/>
      <c r="E3" s="128"/>
      <c r="F3" s="128"/>
      <c r="G3" s="128"/>
      <c r="H3" s="128"/>
      <c r="I3" s="128"/>
      <c r="J3" s="128"/>
    </row>
    <row r="4" spans="1:13">
      <c r="A4" s="2"/>
      <c r="B4" s="42"/>
      <c r="C4" s="42"/>
      <c r="D4" s="42"/>
      <c r="E4" s="42"/>
      <c r="F4" s="42"/>
      <c r="G4" s="42"/>
      <c r="H4" s="42"/>
      <c r="I4" s="42"/>
      <c r="J4" s="42"/>
    </row>
    <row r="5" spans="1:13" s="80" customFormat="1" ht="42.75" customHeight="1">
      <c r="A5" s="26"/>
      <c r="B5" s="129" t="s">
        <v>11</v>
      </c>
      <c r="C5" s="130"/>
      <c r="D5" s="131" t="s">
        <v>14</v>
      </c>
      <c r="E5" s="130"/>
      <c r="F5" s="48" t="s">
        <v>15</v>
      </c>
      <c r="G5" s="48" t="s">
        <v>16</v>
      </c>
      <c r="H5" s="131" t="s">
        <v>17</v>
      </c>
      <c r="I5" s="130"/>
      <c r="J5" s="44" t="s">
        <v>18</v>
      </c>
    </row>
    <row r="6" spans="1:13" s="80" customFormat="1" ht="68.25" customHeight="1">
      <c r="A6" s="26"/>
      <c r="B6" s="44" t="s">
        <v>57</v>
      </c>
      <c r="C6" s="49" t="s">
        <v>58</v>
      </c>
      <c r="D6" s="108" t="s">
        <v>59</v>
      </c>
      <c r="E6" s="50" t="s">
        <v>61</v>
      </c>
      <c r="F6" s="48" t="s">
        <v>60</v>
      </c>
      <c r="G6" s="48" t="s">
        <v>62</v>
      </c>
      <c r="H6" s="89" t="s">
        <v>91</v>
      </c>
      <c r="I6" s="90" t="s">
        <v>90</v>
      </c>
      <c r="J6" s="114" t="s">
        <v>63</v>
      </c>
    </row>
    <row r="7" spans="1:13" s="81" customFormat="1" ht="17.25" customHeight="1">
      <c r="A7" s="60" t="s">
        <v>13</v>
      </c>
      <c r="B7" s="57" t="s">
        <v>0</v>
      </c>
      <c r="C7" s="63" t="s">
        <v>12</v>
      </c>
      <c r="D7" s="63" t="s">
        <v>12</v>
      </c>
      <c r="E7" s="63" t="s">
        <v>12</v>
      </c>
      <c r="F7" s="63" t="s">
        <v>12</v>
      </c>
      <c r="G7" s="63" t="s">
        <v>12</v>
      </c>
      <c r="H7" s="61" t="s">
        <v>12</v>
      </c>
      <c r="I7" s="62" t="s">
        <v>12</v>
      </c>
      <c r="J7" s="57" t="s">
        <v>0</v>
      </c>
    </row>
    <row r="8" spans="1:13" ht="14.4">
      <c r="A8" s="37">
        <v>34699</v>
      </c>
      <c r="B8" s="88" t="s">
        <v>89</v>
      </c>
      <c r="C8" s="88" t="s">
        <v>89</v>
      </c>
      <c r="D8" s="115" t="s">
        <v>89</v>
      </c>
      <c r="E8" s="115">
        <v>13.896435508805199</v>
      </c>
      <c r="F8" s="88" t="s">
        <v>89</v>
      </c>
      <c r="G8" s="88" t="s">
        <v>89</v>
      </c>
      <c r="H8" s="88" t="s">
        <v>89</v>
      </c>
      <c r="I8" s="88" t="s">
        <v>89</v>
      </c>
      <c r="J8" s="88" t="s">
        <v>89</v>
      </c>
      <c r="L8" s="120"/>
      <c r="M8" s="107"/>
    </row>
    <row r="9" spans="1:13" ht="14.4">
      <c r="A9" s="37">
        <v>34789</v>
      </c>
      <c r="B9" s="88" t="s">
        <v>89</v>
      </c>
      <c r="C9" s="88" t="s">
        <v>89</v>
      </c>
      <c r="D9" s="115" t="s">
        <v>89</v>
      </c>
      <c r="E9" s="115">
        <v>14.3065184803724</v>
      </c>
      <c r="F9" s="88" t="s">
        <v>89</v>
      </c>
      <c r="G9" s="88" t="s">
        <v>89</v>
      </c>
      <c r="H9" s="88" t="s">
        <v>89</v>
      </c>
      <c r="I9" s="88" t="s">
        <v>89</v>
      </c>
      <c r="J9" s="88" t="s">
        <v>89</v>
      </c>
      <c r="L9" s="120"/>
      <c r="M9" s="120"/>
    </row>
    <row r="10" spans="1:13" ht="14.4">
      <c r="A10" s="37">
        <v>34880</v>
      </c>
      <c r="B10" s="88" t="s">
        <v>89</v>
      </c>
      <c r="C10" s="88" t="s">
        <v>89</v>
      </c>
      <c r="D10" s="115" t="s">
        <v>89</v>
      </c>
      <c r="E10" s="115">
        <v>8.7173771751318991</v>
      </c>
      <c r="F10" s="88" t="s">
        <v>89</v>
      </c>
      <c r="G10" s="88" t="s">
        <v>89</v>
      </c>
      <c r="H10" s="88" t="s">
        <v>89</v>
      </c>
      <c r="I10" s="88" t="s">
        <v>89</v>
      </c>
      <c r="J10" s="88" t="s">
        <v>89</v>
      </c>
      <c r="L10" s="120"/>
      <c r="M10" s="120"/>
    </row>
    <row r="11" spans="1:13" ht="14.4">
      <c r="A11" s="37">
        <v>34972</v>
      </c>
      <c r="B11" s="88" t="s">
        <v>89</v>
      </c>
      <c r="C11" s="88" t="s">
        <v>89</v>
      </c>
      <c r="D11" s="115" t="s">
        <v>89</v>
      </c>
      <c r="E11" s="115">
        <v>6.7494413045533701</v>
      </c>
      <c r="F11" s="88" t="s">
        <v>89</v>
      </c>
      <c r="G11" s="88" t="s">
        <v>89</v>
      </c>
      <c r="H11" s="88" t="s">
        <v>89</v>
      </c>
      <c r="I11" s="88" t="s">
        <v>89</v>
      </c>
      <c r="J11" s="88" t="s">
        <v>89</v>
      </c>
      <c r="L11" s="120"/>
      <c r="M11" s="120"/>
    </row>
    <row r="12" spans="1:13" ht="14.4">
      <c r="A12" s="37">
        <v>35064</v>
      </c>
      <c r="B12" s="88" t="s">
        <v>89</v>
      </c>
      <c r="C12" s="88" t="s">
        <v>89</v>
      </c>
      <c r="D12" s="115" t="s">
        <v>89</v>
      </c>
      <c r="E12" s="115">
        <v>-12.776644381689</v>
      </c>
      <c r="F12" s="117">
        <v>-9.1706690590956299</v>
      </c>
      <c r="G12" s="88" t="s">
        <v>89</v>
      </c>
      <c r="H12" s="88" t="s">
        <v>89</v>
      </c>
      <c r="I12" s="88" t="s">
        <v>89</v>
      </c>
      <c r="J12" s="88" t="s">
        <v>89</v>
      </c>
      <c r="L12" s="120"/>
      <c r="M12" s="120"/>
    </row>
    <row r="13" spans="1:13" ht="14.4">
      <c r="A13" s="37">
        <v>35155</v>
      </c>
      <c r="B13" s="88" t="s">
        <v>89</v>
      </c>
      <c r="C13" s="88" t="s">
        <v>89</v>
      </c>
      <c r="D13" s="115" t="s">
        <v>89</v>
      </c>
      <c r="E13" s="115">
        <v>-23.533208128687999</v>
      </c>
      <c r="F13" s="117">
        <v>-7.61240228097481</v>
      </c>
      <c r="G13" s="88" t="s">
        <v>89</v>
      </c>
      <c r="H13" s="88" t="s">
        <v>89</v>
      </c>
      <c r="I13" s="88" t="s">
        <v>89</v>
      </c>
      <c r="J13" s="88" t="s">
        <v>89</v>
      </c>
      <c r="L13" s="120"/>
      <c r="M13" s="120"/>
    </row>
    <row r="14" spans="1:13" ht="14.4">
      <c r="A14" s="37">
        <v>35246</v>
      </c>
      <c r="B14" s="88" t="s">
        <v>89</v>
      </c>
      <c r="C14" s="88" t="s">
        <v>89</v>
      </c>
      <c r="D14" s="115" t="s">
        <v>89</v>
      </c>
      <c r="E14" s="115">
        <v>-28.892375549593499</v>
      </c>
      <c r="F14" s="117">
        <v>-7.6696103676240597</v>
      </c>
      <c r="G14" s="88" t="s">
        <v>89</v>
      </c>
      <c r="H14" s="88" t="s">
        <v>89</v>
      </c>
      <c r="I14" s="88" t="s">
        <v>89</v>
      </c>
      <c r="J14" s="88" t="s">
        <v>89</v>
      </c>
      <c r="L14" s="120"/>
      <c r="M14" s="120"/>
    </row>
    <row r="15" spans="1:13" ht="14.4">
      <c r="A15" s="37">
        <v>35338</v>
      </c>
      <c r="B15" s="88" t="s">
        <v>89</v>
      </c>
      <c r="C15" s="88" t="s">
        <v>89</v>
      </c>
      <c r="D15" s="115" t="s">
        <v>89</v>
      </c>
      <c r="E15" s="115">
        <v>-23.728261589465099</v>
      </c>
      <c r="F15" s="117">
        <v>-7.7394197206343396</v>
      </c>
      <c r="G15" s="88" t="s">
        <v>89</v>
      </c>
      <c r="H15" s="88" t="s">
        <v>89</v>
      </c>
      <c r="I15" s="88" t="s">
        <v>89</v>
      </c>
      <c r="J15" s="88" t="s">
        <v>89</v>
      </c>
      <c r="L15" s="120"/>
      <c r="M15" s="120"/>
    </row>
    <row r="16" spans="1:13" ht="14.4">
      <c r="A16" s="37">
        <v>35430</v>
      </c>
      <c r="B16" s="88" t="s">
        <v>89</v>
      </c>
      <c r="C16" s="88" t="s">
        <v>89</v>
      </c>
      <c r="D16" s="115">
        <v>10.322863604932</v>
      </c>
      <c r="E16" s="115">
        <v>-17.220409415545198</v>
      </c>
      <c r="F16" s="117">
        <v>-8.6199326349851599</v>
      </c>
      <c r="G16" s="88" t="s">
        <v>89</v>
      </c>
      <c r="H16" s="88" t="s">
        <v>89</v>
      </c>
      <c r="I16" s="88" t="s">
        <v>89</v>
      </c>
      <c r="J16" s="88" t="s">
        <v>89</v>
      </c>
      <c r="L16" s="120"/>
      <c r="M16" s="120"/>
    </row>
    <row r="17" spans="1:13" ht="14.4">
      <c r="A17" s="37">
        <v>35520</v>
      </c>
      <c r="B17" s="88" t="s">
        <v>89</v>
      </c>
      <c r="C17" s="88" t="s">
        <v>89</v>
      </c>
      <c r="D17" s="115">
        <v>4.9828311053610603</v>
      </c>
      <c r="E17" s="115">
        <v>-7.3577984039751501</v>
      </c>
      <c r="F17" s="117">
        <v>-8.9138700290218296</v>
      </c>
      <c r="G17" s="88" t="s">
        <v>89</v>
      </c>
      <c r="H17" s="88" t="s">
        <v>89</v>
      </c>
      <c r="I17" s="88" t="s">
        <v>89</v>
      </c>
      <c r="J17" s="88" t="s">
        <v>89</v>
      </c>
      <c r="L17" s="120"/>
      <c r="M17" s="120"/>
    </row>
    <row r="18" spans="1:13" ht="14.4">
      <c r="A18" s="37">
        <v>35611</v>
      </c>
      <c r="B18" s="88" t="s">
        <v>89</v>
      </c>
      <c r="C18" s="88" t="s">
        <v>89</v>
      </c>
      <c r="D18" s="115">
        <v>9.4789133107240797</v>
      </c>
      <c r="E18" s="115">
        <v>-2.9455744296374098</v>
      </c>
      <c r="F18" s="117">
        <v>-9.6851988439998102</v>
      </c>
      <c r="G18" s="88" t="s">
        <v>89</v>
      </c>
      <c r="H18" s="88" t="s">
        <v>89</v>
      </c>
      <c r="I18" s="88" t="s">
        <v>89</v>
      </c>
      <c r="J18" s="88" t="s">
        <v>89</v>
      </c>
      <c r="L18" s="120"/>
      <c r="M18" s="120"/>
    </row>
    <row r="19" spans="1:13" ht="14.4">
      <c r="A19" s="37">
        <v>35703</v>
      </c>
      <c r="B19" s="88" t="s">
        <v>89</v>
      </c>
      <c r="C19" s="88" t="s">
        <v>89</v>
      </c>
      <c r="D19" s="115">
        <v>12.4144307503524</v>
      </c>
      <c r="E19" s="115">
        <v>-1.77616094880922</v>
      </c>
      <c r="F19" s="117">
        <v>-9.5705208928416408</v>
      </c>
      <c r="G19" s="88" t="s">
        <v>89</v>
      </c>
      <c r="H19" s="88" t="s">
        <v>89</v>
      </c>
      <c r="I19" s="88" t="s">
        <v>89</v>
      </c>
      <c r="J19" s="88" t="s">
        <v>89</v>
      </c>
      <c r="L19" s="120"/>
      <c r="M19" s="120"/>
    </row>
    <row r="20" spans="1:13" ht="14.4">
      <c r="A20" s="37">
        <v>35795</v>
      </c>
      <c r="B20" s="88" t="s">
        <v>89</v>
      </c>
      <c r="C20" s="88" t="s">
        <v>89</v>
      </c>
      <c r="D20" s="115">
        <v>22.420931711598602</v>
      </c>
      <c r="E20" s="115">
        <v>9.8397011673723398</v>
      </c>
      <c r="F20" s="117">
        <v>-9.6983037331081405</v>
      </c>
      <c r="G20" s="88" t="s">
        <v>89</v>
      </c>
      <c r="H20" s="88" t="s">
        <v>89</v>
      </c>
      <c r="I20" s="88" t="s">
        <v>89</v>
      </c>
      <c r="J20" s="88" t="s">
        <v>89</v>
      </c>
      <c r="L20" s="120"/>
      <c r="M20" s="120"/>
    </row>
    <row r="21" spans="1:13" ht="14.4">
      <c r="A21" s="37">
        <v>35885</v>
      </c>
      <c r="B21" s="88" t="s">
        <v>89</v>
      </c>
      <c r="C21" s="88" t="s">
        <v>89</v>
      </c>
      <c r="D21" s="115">
        <v>17.046153012831599</v>
      </c>
      <c r="E21" s="115">
        <v>7.9352745958375799</v>
      </c>
      <c r="F21" s="117">
        <v>-9.7258122822154895</v>
      </c>
      <c r="G21" s="88" t="s">
        <v>89</v>
      </c>
      <c r="H21" s="88" t="s">
        <v>89</v>
      </c>
      <c r="I21" s="88" t="s">
        <v>89</v>
      </c>
      <c r="J21" s="88" t="s">
        <v>89</v>
      </c>
      <c r="L21" s="120"/>
      <c r="M21" s="120"/>
    </row>
    <row r="22" spans="1:13" ht="14.4">
      <c r="A22" s="37">
        <v>35976</v>
      </c>
      <c r="B22" s="88" t="s">
        <v>89</v>
      </c>
      <c r="C22" s="88" t="s">
        <v>89</v>
      </c>
      <c r="D22" s="115">
        <v>22.347294484321001</v>
      </c>
      <c r="E22" s="115">
        <v>15.967245140653</v>
      </c>
      <c r="F22" s="117">
        <v>-9.8580772960068295</v>
      </c>
      <c r="G22" s="88" t="s">
        <v>89</v>
      </c>
      <c r="H22" s="88" t="s">
        <v>89</v>
      </c>
      <c r="I22" s="88" t="s">
        <v>89</v>
      </c>
      <c r="J22" s="88" t="s">
        <v>89</v>
      </c>
      <c r="L22" s="120"/>
      <c r="M22" s="120"/>
    </row>
    <row r="23" spans="1:13" ht="14.4">
      <c r="A23" s="37">
        <v>36068</v>
      </c>
      <c r="B23" s="88" t="s">
        <v>89</v>
      </c>
      <c r="C23" s="88" t="s">
        <v>89</v>
      </c>
      <c r="D23" s="115">
        <v>22.793003926941299</v>
      </c>
      <c r="E23" s="115">
        <v>19.023901689333599</v>
      </c>
      <c r="F23" s="117">
        <v>-11.7875091865395</v>
      </c>
      <c r="G23" s="88" t="s">
        <v>89</v>
      </c>
      <c r="H23" s="88" t="s">
        <v>89</v>
      </c>
      <c r="I23" s="88" t="s">
        <v>89</v>
      </c>
      <c r="J23" s="88" t="s">
        <v>89</v>
      </c>
      <c r="L23" s="120"/>
      <c r="M23" s="120"/>
    </row>
    <row r="24" spans="1:13" ht="14.4">
      <c r="A24" s="37">
        <v>36160</v>
      </c>
      <c r="B24" s="72">
        <v>73.329548939702093</v>
      </c>
      <c r="C24" s="88" t="s">
        <v>89</v>
      </c>
      <c r="D24" s="115">
        <v>16.785966015805599</v>
      </c>
      <c r="E24" s="115">
        <v>10.756199388026101</v>
      </c>
      <c r="F24" s="117">
        <v>-11.549376823300699</v>
      </c>
      <c r="G24" s="88" t="s">
        <v>89</v>
      </c>
      <c r="H24" s="88" t="s">
        <v>89</v>
      </c>
      <c r="I24" s="88" t="s">
        <v>89</v>
      </c>
      <c r="J24" s="88" t="s">
        <v>89</v>
      </c>
      <c r="L24" s="120"/>
      <c r="M24" s="120"/>
    </row>
    <row r="25" spans="1:13" ht="14.4">
      <c r="A25" s="37">
        <v>36250</v>
      </c>
      <c r="B25" s="72">
        <v>70.368751287452994</v>
      </c>
      <c r="C25" s="88" t="s">
        <v>89</v>
      </c>
      <c r="D25" s="115">
        <v>21.0834236504149</v>
      </c>
      <c r="E25" s="115">
        <v>18.2920959311259</v>
      </c>
      <c r="F25" s="117">
        <v>-11.1938583510937</v>
      </c>
      <c r="G25" s="88" t="s">
        <v>89</v>
      </c>
      <c r="H25" s="88" t="s">
        <v>89</v>
      </c>
      <c r="I25" s="88" t="s">
        <v>89</v>
      </c>
      <c r="J25" s="88" t="s">
        <v>89</v>
      </c>
      <c r="L25" s="120"/>
      <c r="M25" s="120"/>
    </row>
    <row r="26" spans="1:13" ht="14.4">
      <c r="A26" s="37">
        <v>36341</v>
      </c>
      <c r="B26" s="72">
        <v>65.643619016275196</v>
      </c>
      <c r="C26" s="88" t="s">
        <v>89</v>
      </c>
      <c r="D26" s="115">
        <v>12.6839708367173</v>
      </c>
      <c r="E26" s="115">
        <v>19.190713430770501</v>
      </c>
      <c r="F26" s="117">
        <v>-11.9385021819266</v>
      </c>
      <c r="G26" s="88" t="s">
        <v>89</v>
      </c>
      <c r="H26" s="88" t="s">
        <v>89</v>
      </c>
      <c r="I26" s="88" t="s">
        <v>89</v>
      </c>
      <c r="J26" s="88" t="s">
        <v>89</v>
      </c>
      <c r="L26" s="120"/>
      <c r="M26" s="120"/>
    </row>
    <row r="27" spans="1:13" ht="14.4">
      <c r="A27" s="37">
        <v>36433</v>
      </c>
      <c r="B27" s="72">
        <v>62.877479353899901</v>
      </c>
      <c r="C27" s="88" t="s">
        <v>89</v>
      </c>
      <c r="D27" s="115">
        <v>16.3705607667758</v>
      </c>
      <c r="E27" s="115">
        <v>19.322983428619601</v>
      </c>
      <c r="F27" s="117">
        <v>-10.953323286301</v>
      </c>
      <c r="G27" s="88" t="s">
        <v>89</v>
      </c>
      <c r="H27" s="88" t="s">
        <v>89</v>
      </c>
      <c r="I27" s="88" t="s">
        <v>89</v>
      </c>
      <c r="J27" s="88" t="s">
        <v>89</v>
      </c>
      <c r="L27" s="120"/>
      <c r="M27" s="120"/>
    </row>
    <row r="28" spans="1:13" ht="14.4">
      <c r="A28" s="37">
        <v>36525</v>
      </c>
      <c r="B28" s="72">
        <v>61.646297724818297</v>
      </c>
      <c r="C28" s="115">
        <v>-15.0715649895502</v>
      </c>
      <c r="D28" s="115">
        <v>13.332937483889401</v>
      </c>
      <c r="E28" s="115">
        <v>13.1525438287795</v>
      </c>
      <c r="F28" s="117">
        <v>-10.8831545403091</v>
      </c>
      <c r="G28" s="88" t="s">
        <v>89</v>
      </c>
      <c r="H28" s="88" t="s">
        <v>89</v>
      </c>
      <c r="I28" s="88" t="s">
        <v>89</v>
      </c>
      <c r="J28" s="112">
        <v>29.8632848053599</v>
      </c>
      <c r="K28" s="123"/>
      <c r="L28" s="120"/>
      <c r="M28" s="120"/>
    </row>
    <row r="29" spans="1:13" ht="14.4">
      <c r="A29" s="37">
        <v>36616</v>
      </c>
      <c r="B29" s="72">
        <v>59.203266276910597</v>
      </c>
      <c r="C29" s="115">
        <v>-17.257355624401999</v>
      </c>
      <c r="D29" s="115">
        <v>6.4078700644632303</v>
      </c>
      <c r="E29" s="115">
        <v>1.2406898989836399</v>
      </c>
      <c r="F29" s="117">
        <v>-10.313633324985</v>
      </c>
      <c r="G29" s="88" t="s">
        <v>89</v>
      </c>
      <c r="H29" s="88" t="s">
        <v>89</v>
      </c>
      <c r="I29" s="88" t="s">
        <v>89</v>
      </c>
      <c r="J29" s="112">
        <v>30.629898298071002</v>
      </c>
      <c r="K29" s="123"/>
      <c r="L29" s="123"/>
      <c r="M29" s="120"/>
    </row>
    <row r="30" spans="1:13" ht="14.4">
      <c r="A30" s="37">
        <v>36707</v>
      </c>
      <c r="B30" s="72">
        <v>62.663217934409502</v>
      </c>
      <c r="C30" s="115">
        <v>-9.1956094587455102</v>
      </c>
      <c r="D30" s="115">
        <v>11.4355295643612</v>
      </c>
      <c r="E30" s="115">
        <v>-2.1333948655698398</v>
      </c>
      <c r="F30" s="117">
        <v>-8.4252471327685097</v>
      </c>
      <c r="G30" s="88" t="s">
        <v>89</v>
      </c>
      <c r="H30" s="88" t="s">
        <v>89</v>
      </c>
      <c r="I30" s="88" t="s">
        <v>89</v>
      </c>
      <c r="J30" s="112">
        <v>29.662695418498</v>
      </c>
      <c r="K30" s="123"/>
      <c r="L30" s="123"/>
      <c r="M30" s="120"/>
    </row>
    <row r="31" spans="1:13" ht="14.4">
      <c r="A31" s="37">
        <v>36799</v>
      </c>
      <c r="B31" s="72">
        <v>60.270756684274502</v>
      </c>
      <c r="C31" s="115">
        <v>-9.0821876833722008</v>
      </c>
      <c r="D31" s="115">
        <v>6.1303726834752199</v>
      </c>
      <c r="E31" s="115">
        <v>-12.921282007194</v>
      </c>
      <c r="F31" s="117">
        <v>-7.08137168270415</v>
      </c>
      <c r="G31" s="88" t="s">
        <v>89</v>
      </c>
      <c r="H31" s="88" t="s">
        <v>89</v>
      </c>
      <c r="I31" s="88" t="s">
        <v>89</v>
      </c>
      <c r="J31" s="112">
        <v>27.045523081671401</v>
      </c>
      <c r="K31" s="123"/>
      <c r="L31" s="123"/>
      <c r="M31" s="120"/>
    </row>
    <row r="32" spans="1:13" ht="14.4">
      <c r="A32" s="37">
        <v>36891</v>
      </c>
      <c r="B32" s="72">
        <v>64.3133486186684</v>
      </c>
      <c r="C32" s="115">
        <v>-1.4201621310363</v>
      </c>
      <c r="D32" s="115">
        <v>5.8307993144638104</v>
      </c>
      <c r="E32" s="115">
        <v>-8.1507257346490007</v>
      </c>
      <c r="F32" s="117">
        <v>-5.8559561307072796</v>
      </c>
      <c r="G32" s="88" t="s">
        <v>89</v>
      </c>
      <c r="H32" s="88" t="s">
        <v>89</v>
      </c>
      <c r="I32" s="88" t="s">
        <v>89</v>
      </c>
      <c r="J32" s="112">
        <v>27.285072569325401</v>
      </c>
      <c r="K32" s="123"/>
      <c r="L32" s="123"/>
      <c r="M32" s="120"/>
    </row>
    <row r="33" spans="1:13" ht="14.4">
      <c r="A33" s="37">
        <v>36981</v>
      </c>
      <c r="B33" s="72">
        <v>68.896154095106795</v>
      </c>
      <c r="C33" s="115">
        <v>11.693354191981301</v>
      </c>
      <c r="D33" s="115">
        <v>8.5420271419402294</v>
      </c>
      <c r="E33" s="115">
        <v>0.47496568409774997</v>
      </c>
      <c r="F33" s="117">
        <v>-5.7254243892543704</v>
      </c>
      <c r="G33" s="88" t="s">
        <v>89</v>
      </c>
      <c r="H33" s="88" t="s">
        <v>89</v>
      </c>
      <c r="I33" s="88" t="s">
        <v>89</v>
      </c>
      <c r="J33" s="112">
        <v>27.665622704775899</v>
      </c>
      <c r="K33" s="123"/>
      <c r="L33" s="123"/>
      <c r="M33" s="120"/>
    </row>
    <row r="34" spans="1:13" ht="14.4">
      <c r="A34" s="37">
        <v>37072</v>
      </c>
      <c r="B34" s="72">
        <v>71.008301427187803</v>
      </c>
      <c r="C34" s="115">
        <v>11.8925808021127</v>
      </c>
      <c r="D34" s="115">
        <v>1.93887151612708</v>
      </c>
      <c r="E34" s="115">
        <v>-2.3849349480108599</v>
      </c>
      <c r="F34" s="117">
        <v>-5.2126475137561803</v>
      </c>
      <c r="G34" s="88" t="s">
        <v>89</v>
      </c>
      <c r="H34" s="88" t="s">
        <v>89</v>
      </c>
      <c r="I34" s="88" t="s">
        <v>89</v>
      </c>
      <c r="J34" s="112">
        <v>25.328154487787799</v>
      </c>
      <c r="K34" s="123"/>
      <c r="L34" s="123"/>
      <c r="M34" s="120"/>
    </row>
    <row r="35" spans="1:13" ht="14.4">
      <c r="A35" s="37">
        <v>37164</v>
      </c>
      <c r="B35" s="72">
        <v>78.306769733483804</v>
      </c>
      <c r="C35" s="115">
        <v>31.865610386515701</v>
      </c>
      <c r="D35" s="115">
        <v>-0.92509056404702605</v>
      </c>
      <c r="E35" s="115">
        <v>6.2728495554136003</v>
      </c>
      <c r="F35" s="117">
        <v>-4.2692069480955404</v>
      </c>
      <c r="G35" s="88" t="s">
        <v>89</v>
      </c>
      <c r="H35" s="88" t="s">
        <v>89</v>
      </c>
      <c r="I35" s="88" t="s">
        <v>89</v>
      </c>
      <c r="J35" s="112">
        <v>21.499865149801</v>
      </c>
      <c r="K35" s="123"/>
      <c r="L35" s="123"/>
      <c r="M35" s="120"/>
    </row>
    <row r="36" spans="1:13" ht="14.4">
      <c r="A36" s="37">
        <v>37256</v>
      </c>
      <c r="B36" s="72">
        <v>87.697587461776095</v>
      </c>
      <c r="C36" s="115">
        <v>40.570430751487301</v>
      </c>
      <c r="D36" s="115">
        <v>1.0562520356566401</v>
      </c>
      <c r="E36" s="115">
        <v>17.9294315957778</v>
      </c>
      <c r="F36" s="117">
        <v>-4.6883380855811598</v>
      </c>
      <c r="G36" s="88" t="s">
        <v>89</v>
      </c>
      <c r="H36" s="88" t="s">
        <v>89</v>
      </c>
      <c r="I36" s="88" t="s">
        <v>89</v>
      </c>
      <c r="J36" s="112">
        <v>21.882502930732301</v>
      </c>
      <c r="K36" s="123"/>
      <c r="L36" s="123"/>
      <c r="M36" s="120"/>
    </row>
    <row r="37" spans="1:13" ht="14.4">
      <c r="A37" s="37">
        <v>37346</v>
      </c>
      <c r="B37" s="72">
        <v>72.560844219681996</v>
      </c>
      <c r="C37" s="115">
        <v>10.3007911065993</v>
      </c>
      <c r="D37" s="115">
        <v>0.131573268907447</v>
      </c>
      <c r="E37" s="115">
        <v>18.769637252982001</v>
      </c>
      <c r="F37" s="117">
        <v>-4.5765696729752898</v>
      </c>
      <c r="G37" s="88" t="s">
        <v>89</v>
      </c>
      <c r="H37" s="88" t="s">
        <v>89</v>
      </c>
      <c r="I37" s="88" t="s">
        <v>89</v>
      </c>
      <c r="J37" s="112">
        <v>24.156131110760501</v>
      </c>
      <c r="K37" s="123"/>
      <c r="L37" s="123"/>
      <c r="M37" s="120"/>
    </row>
    <row r="38" spans="1:13" ht="14.4">
      <c r="A38" s="37">
        <v>37437</v>
      </c>
      <c r="B38" s="72">
        <v>80.4254264501797</v>
      </c>
      <c r="C38" s="115">
        <v>18.954513741070699</v>
      </c>
      <c r="D38" s="115">
        <v>7.1414004360190901</v>
      </c>
      <c r="E38" s="115">
        <v>23.0306466141142</v>
      </c>
      <c r="F38" s="117">
        <v>-5.1076549160301399</v>
      </c>
      <c r="G38" s="88" t="s">
        <v>89</v>
      </c>
      <c r="H38" s="88" t="s">
        <v>89</v>
      </c>
      <c r="I38" s="88" t="s">
        <v>89</v>
      </c>
      <c r="J38" s="112">
        <v>26.314469869636198</v>
      </c>
      <c r="K38" s="123"/>
      <c r="L38" s="123"/>
      <c r="M38" s="120"/>
    </row>
    <row r="39" spans="1:13" ht="14.4">
      <c r="A39" s="37">
        <v>37529</v>
      </c>
      <c r="B39" s="72">
        <v>80.683797138133599</v>
      </c>
      <c r="C39" s="115">
        <v>10.789352749517999</v>
      </c>
      <c r="D39" s="115">
        <v>15.810627955132899</v>
      </c>
      <c r="E39" s="115">
        <v>33.908973836175498</v>
      </c>
      <c r="F39" s="117">
        <v>-5.3234849598678</v>
      </c>
      <c r="G39" s="88" t="s">
        <v>89</v>
      </c>
      <c r="H39" s="88" t="s">
        <v>89</v>
      </c>
      <c r="I39" s="88" t="s">
        <v>89</v>
      </c>
      <c r="J39" s="112">
        <v>25.818574362881201</v>
      </c>
      <c r="K39" s="123"/>
      <c r="L39" s="123"/>
      <c r="M39" s="120"/>
    </row>
    <row r="40" spans="1:13" ht="14.4">
      <c r="A40" s="37">
        <v>37621</v>
      </c>
      <c r="B40" s="72">
        <v>80.240150900092104</v>
      </c>
      <c r="C40" s="115">
        <v>0.26524228105428899</v>
      </c>
      <c r="D40" s="115">
        <v>12.209150797222</v>
      </c>
      <c r="E40" s="115">
        <v>31.238329937723702</v>
      </c>
      <c r="F40" s="117">
        <v>-5.09443086105078</v>
      </c>
      <c r="G40" s="88" t="s">
        <v>89</v>
      </c>
      <c r="H40" s="88" t="s">
        <v>89</v>
      </c>
      <c r="I40" s="88" t="s">
        <v>89</v>
      </c>
      <c r="J40" s="112">
        <v>25.706858529268398</v>
      </c>
      <c r="K40" s="123"/>
      <c r="L40" s="123"/>
      <c r="M40" s="120"/>
    </row>
    <row r="41" spans="1:13" ht="14.4">
      <c r="A41" s="37">
        <v>37711</v>
      </c>
      <c r="B41" s="72">
        <v>85.021585915495905</v>
      </c>
      <c r="C41" s="115">
        <v>28.270603548423601</v>
      </c>
      <c r="D41" s="115">
        <v>14.626227171076399</v>
      </c>
      <c r="E41" s="115">
        <v>34.443569157213602</v>
      </c>
      <c r="F41" s="117">
        <v>-4.9047313707528497</v>
      </c>
      <c r="G41" s="88" t="s">
        <v>89</v>
      </c>
      <c r="H41" s="88" t="s">
        <v>89</v>
      </c>
      <c r="I41" s="88" t="s">
        <v>89</v>
      </c>
      <c r="J41" s="112">
        <v>27.2170244805449</v>
      </c>
      <c r="K41" s="123"/>
      <c r="L41" s="123"/>
      <c r="M41" s="120"/>
    </row>
    <row r="42" spans="1:13" ht="14.4">
      <c r="A42" s="37">
        <v>37802</v>
      </c>
      <c r="B42" s="72">
        <v>85.878553515262496</v>
      </c>
      <c r="C42" s="115">
        <v>19.023105913983098</v>
      </c>
      <c r="D42" s="115">
        <v>14.370098282457199</v>
      </c>
      <c r="E42" s="115">
        <v>41.936089826044302</v>
      </c>
      <c r="F42" s="117">
        <v>-5.4798839024292203</v>
      </c>
      <c r="G42" s="88" t="s">
        <v>89</v>
      </c>
      <c r="H42" s="88" t="s">
        <v>89</v>
      </c>
      <c r="I42" s="88" t="s">
        <v>89</v>
      </c>
      <c r="J42" s="112">
        <v>34.450147520917902</v>
      </c>
      <c r="K42" s="123"/>
      <c r="L42" s="123"/>
      <c r="M42" s="120"/>
    </row>
    <row r="43" spans="1:13" ht="14.4">
      <c r="A43" s="37">
        <v>37894</v>
      </c>
      <c r="B43" s="72">
        <v>83.5425503642671</v>
      </c>
      <c r="C43" s="115">
        <v>16.100720404380201</v>
      </c>
      <c r="D43" s="115">
        <v>10.6180763147531</v>
      </c>
      <c r="E43" s="115">
        <v>52.172643070728803</v>
      </c>
      <c r="F43" s="117">
        <v>-6.3595751627871904</v>
      </c>
      <c r="G43" s="88" t="s">
        <v>89</v>
      </c>
      <c r="H43" s="88" t="s">
        <v>89</v>
      </c>
      <c r="I43" s="88" t="s">
        <v>89</v>
      </c>
      <c r="J43" s="112">
        <v>47.907812669788903</v>
      </c>
      <c r="K43" s="123"/>
      <c r="L43" s="123"/>
      <c r="M43" s="120"/>
    </row>
    <row r="44" spans="1:13" ht="14.4">
      <c r="A44" s="37">
        <v>37986</v>
      </c>
      <c r="B44" s="72">
        <v>78.680485516237297</v>
      </c>
      <c r="C44" s="115">
        <v>9.7693992952941198</v>
      </c>
      <c r="D44" s="115">
        <v>26.612328264188498</v>
      </c>
      <c r="E44" s="115">
        <v>56.478665325488002</v>
      </c>
      <c r="F44" s="117">
        <v>-6.70387867889003</v>
      </c>
      <c r="G44" s="88" t="s">
        <v>89</v>
      </c>
      <c r="H44" s="112">
        <v>1.8074522844052501</v>
      </c>
      <c r="I44" s="112">
        <v>0.85506544857407896</v>
      </c>
      <c r="J44" s="112">
        <v>50.9756769673237</v>
      </c>
      <c r="K44" s="123"/>
      <c r="L44" s="123"/>
      <c r="M44" s="121"/>
    </row>
    <row r="45" spans="1:13" ht="14.4">
      <c r="A45" s="37">
        <v>38077</v>
      </c>
      <c r="B45" s="72">
        <v>78.837884062381903</v>
      </c>
      <c r="C45" s="115">
        <v>3.4432590039676199</v>
      </c>
      <c r="D45" s="115">
        <v>25.791632910652101</v>
      </c>
      <c r="E45" s="115">
        <v>61.657171358814701</v>
      </c>
      <c r="F45" s="117">
        <v>-7.6940580221350396</v>
      </c>
      <c r="G45" s="88" t="s">
        <v>89</v>
      </c>
      <c r="H45" s="112">
        <v>1.7799098107062401</v>
      </c>
      <c r="I45" s="112">
        <v>0.98812944557549998</v>
      </c>
      <c r="J45" s="112">
        <v>59.5160104810845</v>
      </c>
      <c r="K45" s="123"/>
      <c r="L45" s="123"/>
      <c r="M45" s="121"/>
    </row>
    <row r="46" spans="1:13" ht="14.4">
      <c r="A46" s="37">
        <v>38168</v>
      </c>
      <c r="B46" s="72">
        <v>81.756618437872703</v>
      </c>
      <c r="C46" s="115">
        <v>5.5444316090281101</v>
      </c>
      <c r="D46" s="115">
        <v>30.025244249751701</v>
      </c>
      <c r="E46" s="115">
        <v>63.680152653961201</v>
      </c>
      <c r="F46" s="117">
        <v>-8.3106075536016508</v>
      </c>
      <c r="G46" s="88" t="s">
        <v>89</v>
      </c>
      <c r="H46" s="112">
        <v>1.7596596665634401</v>
      </c>
      <c r="I46" s="112">
        <v>1.14085770014605</v>
      </c>
      <c r="J46" s="112">
        <v>64.728348211012005</v>
      </c>
      <c r="K46" s="123"/>
      <c r="L46" s="123"/>
      <c r="M46" s="121"/>
    </row>
    <row r="47" spans="1:13" ht="14.4">
      <c r="A47" s="37">
        <v>38260</v>
      </c>
      <c r="B47" s="72">
        <v>87.9578397173171</v>
      </c>
      <c r="C47" s="115">
        <v>16.538759595363899</v>
      </c>
      <c r="D47" s="115">
        <v>32.280693413489203</v>
      </c>
      <c r="E47" s="115">
        <v>45.297648320408499</v>
      </c>
      <c r="F47" s="117">
        <v>-8.6893549122447702</v>
      </c>
      <c r="G47" s="88" t="s">
        <v>89</v>
      </c>
      <c r="H47" s="112">
        <v>1.8302545318144099</v>
      </c>
      <c r="I47" s="112">
        <v>1.29908654705791</v>
      </c>
      <c r="J47" s="112">
        <v>62.795112619272999</v>
      </c>
      <c r="K47" s="123"/>
      <c r="L47" s="123"/>
      <c r="M47" s="121"/>
    </row>
    <row r="48" spans="1:13" ht="14.4">
      <c r="A48" s="37">
        <v>38352</v>
      </c>
      <c r="B48" s="72">
        <v>92.985006246943897</v>
      </c>
      <c r="C48" s="115">
        <v>34.202670266729001</v>
      </c>
      <c r="D48" s="115">
        <v>24.034803952744401</v>
      </c>
      <c r="E48" s="115">
        <v>38.661195114786501</v>
      </c>
      <c r="F48" s="117">
        <v>-7.8354882586227204</v>
      </c>
      <c r="G48" s="88" t="s">
        <v>89</v>
      </c>
      <c r="H48" s="112">
        <v>1.8780236983767999</v>
      </c>
      <c r="I48" s="112">
        <v>1.3657815656144501</v>
      </c>
      <c r="J48" s="112">
        <v>74.618168063319899</v>
      </c>
      <c r="K48" s="123"/>
      <c r="L48" s="123"/>
      <c r="M48" s="121"/>
    </row>
    <row r="49" spans="1:13" ht="14.4">
      <c r="A49" s="37">
        <v>38442</v>
      </c>
      <c r="B49" s="72">
        <v>103.200882639035</v>
      </c>
      <c r="C49" s="115">
        <v>48.6952086438897</v>
      </c>
      <c r="D49" s="115">
        <v>27.893004609572799</v>
      </c>
      <c r="E49" s="115">
        <v>36.5159274092684</v>
      </c>
      <c r="F49" s="117">
        <v>-7.0625635073461597</v>
      </c>
      <c r="G49" s="88" t="s">
        <v>89</v>
      </c>
      <c r="H49" s="112">
        <v>1.93721789390079</v>
      </c>
      <c r="I49" s="112">
        <v>1.4924974692555</v>
      </c>
      <c r="J49" s="112">
        <v>97.427800142923999</v>
      </c>
      <c r="K49" s="123"/>
      <c r="L49" s="123"/>
      <c r="M49" s="121"/>
    </row>
    <row r="50" spans="1:13" ht="14.4">
      <c r="A50" s="37">
        <v>38533</v>
      </c>
      <c r="B50" s="72">
        <v>106.315503392029</v>
      </c>
      <c r="C50" s="115">
        <v>49.8573463738798</v>
      </c>
      <c r="D50" s="115">
        <v>31.907841253645501</v>
      </c>
      <c r="E50" s="115">
        <v>36.658568381505603</v>
      </c>
      <c r="F50" s="117">
        <v>-6.8117334433843704</v>
      </c>
      <c r="G50" s="88" t="s">
        <v>89</v>
      </c>
      <c r="H50" s="112">
        <v>1.97044028709413</v>
      </c>
      <c r="I50" s="112">
        <v>1.5772405621916501</v>
      </c>
      <c r="J50" s="112">
        <v>116.907546881115</v>
      </c>
      <c r="K50" s="123"/>
      <c r="L50" s="123"/>
      <c r="M50" s="121"/>
    </row>
    <row r="51" spans="1:13" ht="14.4">
      <c r="A51" s="37">
        <v>38625</v>
      </c>
      <c r="B51" s="72">
        <v>109.854987718163</v>
      </c>
      <c r="C51" s="115">
        <v>44.082141800982697</v>
      </c>
      <c r="D51" s="115">
        <v>37.461995030489497</v>
      </c>
      <c r="E51" s="115">
        <v>46.4371092216157</v>
      </c>
      <c r="F51" s="117">
        <v>-7.2097854851588403</v>
      </c>
      <c r="G51" s="88" t="s">
        <v>89</v>
      </c>
      <c r="H51" s="112">
        <v>2.01227689534544</v>
      </c>
      <c r="I51" s="112">
        <v>1.67776878293262</v>
      </c>
      <c r="J51" s="112">
        <v>132.186572378037</v>
      </c>
      <c r="K51" s="123"/>
      <c r="L51" s="123"/>
      <c r="M51" s="121"/>
    </row>
    <row r="52" spans="1:13" ht="14.4">
      <c r="A52" s="37">
        <v>38717</v>
      </c>
      <c r="B52" s="72">
        <v>130.87825622298899</v>
      </c>
      <c r="C52" s="115">
        <v>64.211369541541103</v>
      </c>
      <c r="D52" s="115">
        <v>37.7582540336021</v>
      </c>
      <c r="E52" s="115">
        <v>50.790418432947398</v>
      </c>
      <c r="F52" s="117">
        <v>-7.3876344591848797</v>
      </c>
      <c r="G52" s="88" t="s">
        <v>89</v>
      </c>
      <c r="H52" s="112">
        <v>2.10273783146399</v>
      </c>
      <c r="I52" s="112">
        <v>1.81887644052635</v>
      </c>
      <c r="J52" s="112">
        <v>142.425861577841</v>
      </c>
      <c r="K52" s="123"/>
      <c r="L52" s="123"/>
      <c r="M52" s="121"/>
    </row>
    <row r="53" spans="1:13" ht="14.4">
      <c r="A53" s="37">
        <v>38807</v>
      </c>
      <c r="B53" s="72">
        <v>131.218405999857</v>
      </c>
      <c r="C53" s="115">
        <v>47.015922093300503</v>
      </c>
      <c r="D53" s="115">
        <v>43.8083513007279</v>
      </c>
      <c r="E53" s="115">
        <v>56.009239053030598</v>
      </c>
      <c r="F53" s="117">
        <v>-8.5726880338405707</v>
      </c>
      <c r="G53" s="88" t="s">
        <v>89</v>
      </c>
      <c r="H53" s="112">
        <v>2.3328839449591201</v>
      </c>
      <c r="I53" s="112">
        <v>2.0131984892846599</v>
      </c>
      <c r="J53" s="112">
        <v>127.478001114336</v>
      </c>
      <c r="K53" s="123"/>
      <c r="L53" s="123"/>
      <c r="M53" s="121"/>
    </row>
    <row r="54" spans="1:13" ht="14.4">
      <c r="A54" s="37">
        <v>38898</v>
      </c>
      <c r="B54" s="72">
        <v>132.36056990597999</v>
      </c>
      <c r="C54" s="115">
        <v>46.116949111004104</v>
      </c>
      <c r="D54" s="115">
        <v>41.203371030471097</v>
      </c>
      <c r="E54" s="115">
        <v>57.189229096454703</v>
      </c>
      <c r="F54" s="117">
        <v>-8.9454640824765104</v>
      </c>
      <c r="G54" s="88" t="s">
        <v>89</v>
      </c>
      <c r="H54" s="112">
        <v>2.57952552835145</v>
      </c>
      <c r="I54" s="112">
        <v>2.29266168988064</v>
      </c>
      <c r="J54" s="112">
        <v>122.35594239155</v>
      </c>
      <c r="K54" s="123"/>
      <c r="L54" s="123"/>
      <c r="M54" s="121"/>
    </row>
    <row r="55" spans="1:13" ht="14.4">
      <c r="A55" s="37">
        <v>38990</v>
      </c>
      <c r="B55" s="72">
        <v>133.465994708393</v>
      </c>
      <c r="C55" s="115">
        <v>43.657078275870298</v>
      </c>
      <c r="D55" s="115">
        <v>37.931808519586198</v>
      </c>
      <c r="E55" s="115">
        <v>52.113701061756601</v>
      </c>
      <c r="F55" s="117">
        <v>-9.9547101385218895</v>
      </c>
      <c r="G55" s="88" t="s">
        <v>89</v>
      </c>
      <c r="H55" s="112">
        <v>2.7667427737926999</v>
      </c>
      <c r="I55" s="112">
        <v>2.5346864318355502</v>
      </c>
      <c r="J55" s="112">
        <v>117.460660859226</v>
      </c>
      <c r="K55" s="123"/>
      <c r="L55" s="123"/>
      <c r="M55" s="121"/>
    </row>
    <row r="56" spans="1:13" ht="14.4">
      <c r="A56" s="37">
        <v>39082</v>
      </c>
      <c r="B56" s="72">
        <v>141.81706320422001</v>
      </c>
      <c r="C56" s="115">
        <v>31.216831350158298</v>
      </c>
      <c r="D56" s="115">
        <v>37.124434570430303</v>
      </c>
      <c r="E56" s="115">
        <v>45.761787733574302</v>
      </c>
      <c r="F56" s="117">
        <v>-10.61954481447</v>
      </c>
      <c r="G56" s="88" t="s">
        <v>89</v>
      </c>
      <c r="H56" s="112">
        <v>3.0938841483456301</v>
      </c>
      <c r="I56" s="112">
        <v>2.8919449202805798</v>
      </c>
      <c r="J56" s="112">
        <v>132.44100338789599</v>
      </c>
      <c r="K56" s="123"/>
      <c r="L56" s="123"/>
      <c r="M56" s="121"/>
    </row>
    <row r="57" spans="1:13" ht="14.4">
      <c r="A57" s="37">
        <v>39172</v>
      </c>
      <c r="B57" s="72">
        <v>141.71590573178801</v>
      </c>
      <c r="C57" s="115">
        <v>28.468643655809402</v>
      </c>
      <c r="D57" s="115">
        <v>48.237184874819903</v>
      </c>
      <c r="E57" s="115">
        <v>41.912690872127797</v>
      </c>
      <c r="F57" s="117">
        <v>-12.1692181289747</v>
      </c>
      <c r="G57" s="88" t="s">
        <v>89</v>
      </c>
      <c r="H57" s="112">
        <v>3.4792914852741199</v>
      </c>
      <c r="I57" s="112">
        <v>3.2739835420240602</v>
      </c>
      <c r="J57" s="112">
        <v>150.699415717893</v>
      </c>
      <c r="K57" s="123"/>
      <c r="L57" s="123"/>
      <c r="M57" s="121"/>
    </row>
    <row r="58" spans="1:13" ht="14.4">
      <c r="A58" s="37">
        <v>39263</v>
      </c>
      <c r="B58" s="72">
        <v>144.238117816385</v>
      </c>
      <c r="C58" s="115">
        <v>32.562620423892099</v>
      </c>
      <c r="D58" s="115">
        <v>47.1938329403295</v>
      </c>
      <c r="E58" s="115">
        <v>38.932877125717397</v>
      </c>
      <c r="F58" s="117">
        <v>-14.0801408864497</v>
      </c>
      <c r="G58" s="88" t="s">
        <v>89</v>
      </c>
      <c r="H58" s="112">
        <v>3.9895381806236401</v>
      </c>
      <c r="I58" s="112">
        <v>3.6431134757603001</v>
      </c>
      <c r="J58" s="112">
        <v>148.67270943694101</v>
      </c>
      <c r="K58" s="123"/>
      <c r="L58" s="123"/>
      <c r="M58" s="121"/>
    </row>
    <row r="59" spans="1:13" ht="14.4">
      <c r="A59" s="37">
        <v>39355</v>
      </c>
      <c r="B59" s="72">
        <v>143.530601742925</v>
      </c>
      <c r="C59" s="115">
        <v>28.277612462804104</v>
      </c>
      <c r="D59" s="115">
        <v>47.114212220645797</v>
      </c>
      <c r="E59" s="115">
        <v>38.062935743866703</v>
      </c>
      <c r="F59" s="117">
        <v>-14.4284531573516</v>
      </c>
      <c r="G59" s="88" t="s">
        <v>89</v>
      </c>
      <c r="H59" s="112">
        <v>4.40813146522457</v>
      </c>
      <c r="I59" s="112">
        <v>4.1631259549969402</v>
      </c>
      <c r="J59" s="112">
        <v>164.72284671436901</v>
      </c>
      <c r="K59" s="123"/>
      <c r="L59" s="123"/>
      <c r="M59" s="121"/>
    </row>
    <row r="60" spans="1:13" ht="14.4">
      <c r="A60" s="37">
        <v>39447</v>
      </c>
      <c r="B60" s="72">
        <v>140.015102178185</v>
      </c>
      <c r="C60" s="115">
        <v>17.6957653181925</v>
      </c>
      <c r="D60" s="115">
        <v>43.438288182956001</v>
      </c>
      <c r="E60" s="115">
        <v>35.058820577918901</v>
      </c>
      <c r="F60" s="117">
        <v>-15.3294833721998</v>
      </c>
      <c r="G60" s="88" t="s">
        <v>89</v>
      </c>
      <c r="H60" s="112">
        <v>4.9428296169151302</v>
      </c>
      <c r="I60" s="112">
        <v>4.5646676265587196</v>
      </c>
      <c r="J60" s="112">
        <v>161.68127185305701</v>
      </c>
      <c r="K60" s="123"/>
      <c r="L60" s="123"/>
      <c r="M60" s="121"/>
    </row>
    <row r="61" spans="1:13" ht="14.4">
      <c r="A61" s="37">
        <v>39538</v>
      </c>
      <c r="B61" s="72">
        <v>139.125467203011</v>
      </c>
      <c r="C61" s="115">
        <v>16.756224929993198</v>
      </c>
      <c r="D61" s="115">
        <v>29.9362641559804</v>
      </c>
      <c r="E61" s="115">
        <v>27.285493985766699</v>
      </c>
      <c r="F61" s="117">
        <v>-16.648133091426299</v>
      </c>
      <c r="G61" s="116">
        <v>11.450000000000001</v>
      </c>
      <c r="H61" s="112">
        <v>5.2987648802551002</v>
      </c>
      <c r="I61" s="112">
        <v>4.8890358107730396</v>
      </c>
      <c r="J61" s="112">
        <v>144.770175378576</v>
      </c>
      <c r="K61" s="123"/>
      <c r="L61" s="123"/>
      <c r="M61" s="121"/>
    </row>
    <row r="62" spans="1:13" ht="14.4">
      <c r="A62" s="37">
        <v>39629</v>
      </c>
      <c r="B62" s="72">
        <v>138.712382411569</v>
      </c>
      <c r="C62" s="115">
        <v>16.075581395348802</v>
      </c>
      <c r="D62" s="115">
        <v>20.394981166410702</v>
      </c>
      <c r="E62" s="115">
        <v>21.008729295336</v>
      </c>
      <c r="F62" s="117">
        <v>-16.3356819307904</v>
      </c>
      <c r="G62" s="116">
        <v>10.77</v>
      </c>
      <c r="H62" s="112">
        <v>5.40577023281217</v>
      </c>
      <c r="I62" s="112">
        <v>4.9198214490535204</v>
      </c>
      <c r="J62" s="112">
        <v>130.29989775438199</v>
      </c>
      <c r="K62" s="123"/>
      <c r="L62" s="123"/>
      <c r="M62" s="121"/>
    </row>
    <row r="63" spans="1:13" ht="14.4">
      <c r="A63" s="37">
        <v>39721</v>
      </c>
      <c r="B63" s="72">
        <v>128.49482388734</v>
      </c>
      <c r="C63" s="115">
        <v>7.0273589411202906</v>
      </c>
      <c r="D63" s="115">
        <v>14.5284864454563</v>
      </c>
      <c r="E63" s="115">
        <v>14.2267171800494</v>
      </c>
      <c r="F63" s="117">
        <v>-15.6099341405423</v>
      </c>
      <c r="G63" s="116">
        <v>11.35</v>
      </c>
      <c r="H63" s="112">
        <v>5.7265540044266796</v>
      </c>
      <c r="I63" s="112">
        <v>5.1615549532439298</v>
      </c>
      <c r="J63" s="112">
        <v>120.645634480599</v>
      </c>
      <c r="K63" s="123"/>
      <c r="L63" s="123"/>
      <c r="M63" s="121"/>
    </row>
    <row r="64" spans="1:13" ht="14.4">
      <c r="A64" s="37">
        <v>39813</v>
      </c>
      <c r="B64" s="72">
        <v>117.915461354382</v>
      </c>
      <c r="C64" s="115">
        <v>-2.49916247906196</v>
      </c>
      <c r="D64" s="115">
        <v>4.3142716954216001</v>
      </c>
      <c r="E64" s="115">
        <v>7.5049836965825198</v>
      </c>
      <c r="F64" s="117">
        <v>-13.2274684714993</v>
      </c>
      <c r="G64" s="116">
        <v>11.58</v>
      </c>
      <c r="H64" s="112">
        <v>6.12225416371873</v>
      </c>
      <c r="I64" s="112">
        <v>5.6671197111140197</v>
      </c>
      <c r="J64" s="112">
        <v>64.202940260839597</v>
      </c>
      <c r="K64" s="123"/>
      <c r="L64" s="123"/>
      <c r="M64" s="121"/>
    </row>
    <row r="65" spans="1:13" ht="14.4">
      <c r="A65" s="37">
        <v>39903</v>
      </c>
      <c r="B65" s="72">
        <v>96.012805680975504</v>
      </c>
      <c r="C65" s="115">
        <v>-24.580281324949699</v>
      </c>
      <c r="D65" s="115">
        <v>-9.8988752396440294</v>
      </c>
      <c r="E65" s="115">
        <v>1.2326293692749699</v>
      </c>
      <c r="F65" s="117">
        <v>-9.0974312995213999</v>
      </c>
      <c r="G65" s="116">
        <v>12.1</v>
      </c>
      <c r="H65" s="112">
        <v>6.1382477324762599</v>
      </c>
      <c r="I65" s="112">
        <v>6.1735225014188897</v>
      </c>
      <c r="J65" s="112">
        <v>51.958056021048002</v>
      </c>
      <c r="K65" s="123"/>
      <c r="L65" s="123"/>
      <c r="M65" s="121"/>
    </row>
    <row r="66" spans="1:13" ht="14.4">
      <c r="A66" s="37">
        <v>39994</v>
      </c>
      <c r="B66" s="72">
        <v>94.069173598624701</v>
      </c>
      <c r="C66" s="115">
        <v>-31.004257450538404</v>
      </c>
      <c r="D66" s="115">
        <v>-12.679909092774199</v>
      </c>
      <c r="E66" s="115">
        <v>-3.46356070141865</v>
      </c>
      <c r="F66" s="117">
        <v>-5.1485098050201801</v>
      </c>
      <c r="G66" s="116">
        <v>11.61</v>
      </c>
      <c r="H66" s="112">
        <v>5.4938598266543499</v>
      </c>
      <c r="I66" s="112">
        <v>5.7849431807079403</v>
      </c>
      <c r="J66" s="112">
        <v>51.172805972162998</v>
      </c>
      <c r="K66" s="123"/>
      <c r="L66" s="123"/>
      <c r="M66" s="121"/>
    </row>
    <row r="67" spans="1:13" ht="14.4">
      <c r="A67" s="37">
        <v>40086</v>
      </c>
      <c r="B67" s="72">
        <v>94.415333388119805</v>
      </c>
      <c r="C67" s="115">
        <v>-32.982724548989601</v>
      </c>
      <c r="D67" s="115">
        <v>-16.927931104154599</v>
      </c>
      <c r="E67" s="115">
        <v>-6.51381143109358</v>
      </c>
      <c r="F67" s="117">
        <v>-1.8648825181387301</v>
      </c>
      <c r="G67" s="116">
        <v>11.09</v>
      </c>
      <c r="H67" s="112">
        <v>5.1551708684269402</v>
      </c>
      <c r="I67" s="112">
        <v>5.5962125296709004</v>
      </c>
      <c r="J67" s="112">
        <v>71.154298510305395</v>
      </c>
      <c r="K67" s="123"/>
      <c r="L67" s="123"/>
      <c r="M67" s="121"/>
    </row>
    <row r="68" spans="1:13" ht="14.4">
      <c r="A68" s="37">
        <v>40178</v>
      </c>
      <c r="B68" s="72">
        <v>97.679036081685695</v>
      </c>
      <c r="C68" s="115">
        <v>-31.115997800989497</v>
      </c>
      <c r="D68" s="115">
        <v>-16.3148239163746</v>
      </c>
      <c r="E68" s="115">
        <v>-8.0460061654064106</v>
      </c>
      <c r="F68" s="117">
        <v>2.0370662315663099</v>
      </c>
      <c r="G68" s="116">
        <v>12.870000000000001</v>
      </c>
      <c r="H68" s="112">
        <v>4.6896374008054398</v>
      </c>
      <c r="I68" s="112">
        <v>5.51894508495739</v>
      </c>
      <c r="J68" s="112">
        <v>81.745810187939796</v>
      </c>
      <c r="K68" s="123"/>
      <c r="L68" s="123"/>
      <c r="M68" s="121"/>
    </row>
    <row r="69" spans="1:13" ht="14.4">
      <c r="A69" s="37">
        <v>40268</v>
      </c>
      <c r="B69" s="72">
        <v>97.413181765398207</v>
      </c>
      <c r="C69" s="115">
        <v>-15.530726256983199</v>
      </c>
      <c r="D69" s="115">
        <v>-9.5362149306866009</v>
      </c>
      <c r="E69" s="115">
        <v>-6.7628648398313604</v>
      </c>
      <c r="F69" s="117">
        <v>2.4528876074677699</v>
      </c>
      <c r="G69" s="116">
        <v>13.780000000000001</v>
      </c>
      <c r="H69" s="112">
        <v>4.0447020924561699</v>
      </c>
      <c r="I69" s="112">
        <v>4.7488215641503002</v>
      </c>
      <c r="J69" s="112">
        <v>90.317958628740399</v>
      </c>
      <c r="K69" s="123"/>
      <c r="L69" s="123"/>
      <c r="M69" s="121"/>
    </row>
    <row r="70" spans="1:13" ht="14.4">
      <c r="A70" s="37">
        <v>40359</v>
      </c>
      <c r="B70" s="72">
        <v>100.345834997968</v>
      </c>
      <c r="C70" s="115">
        <v>-8.8566243194192307</v>
      </c>
      <c r="D70" s="115">
        <v>-8.5344315627404601</v>
      </c>
      <c r="E70" s="115">
        <v>-7.4045968700140197</v>
      </c>
      <c r="F70" s="117">
        <v>3.03344498302733</v>
      </c>
      <c r="G70" s="116">
        <v>13.239999999999998</v>
      </c>
      <c r="H70" s="112">
        <v>3.6747047463517002</v>
      </c>
      <c r="I70" s="112">
        <v>4.4297617406235199</v>
      </c>
      <c r="J70" s="112">
        <v>93.460411787944906</v>
      </c>
      <c r="K70" s="123"/>
      <c r="L70" s="123"/>
      <c r="M70" s="121"/>
    </row>
    <row r="71" spans="1:13" ht="14.4">
      <c r="A71" s="37">
        <v>40451</v>
      </c>
      <c r="B71" s="72">
        <v>100.09694070469401</v>
      </c>
      <c r="C71" s="115">
        <v>-5.1840578331589304</v>
      </c>
      <c r="D71" s="115">
        <v>-7.9153984165362301</v>
      </c>
      <c r="E71" s="115">
        <v>-9.3153061864812994</v>
      </c>
      <c r="F71" s="117">
        <v>2.7347516807107102</v>
      </c>
      <c r="G71" s="116">
        <v>13.99</v>
      </c>
      <c r="H71" s="112">
        <v>3.3790518848011901</v>
      </c>
      <c r="I71" s="112">
        <v>4.24284824492885</v>
      </c>
      <c r="J71" s="112">
        <v>98.060439408916395</v>
      </c>
      <c r="K71" s="123"/>
      <c r="L71" s="123"/>
      <c r="M71" s="121"/>
    </row>
    <row r="72" spans="1:13" ht="14.4">
      <c r="A72" s="37">
        <v>40543</v>
      </c>
      <c r="B72" s="72">
        <v>102.144042531938</v>
      </c>
      <c r="C72" s="115">
        <v>1.35674381484436</v>
      </c>
      <c r="D72" s="115">
        <v>-8.4135923582157695</v>
      </c>
      <c r="E72" s="115">
        <v>-10.9788073149127</v>
      </c>
      <c r="F72" s="117">
        <v>0.21677377900895201</v>
      </c>
      <c r="G72" s="116">
        <v>14.829999999999998</v>
      </c>
      <c r="H72" s="112">
        <v>3.24090377466608</v>
      </c>
      <c r="I72" s="112">
        <v>4.10603396161265</v>
      </c>
      <c r="J72" s="112">
        <v>118.161190174398</v>
      </c>
      <c r="K72" s="123"/>
      <c r="L72" s="123"/>
      <c r="M72" s="121"/>
    </row>
    <row r="73" spans="1:13" ht="14.4">
      <c r="A73" s="37">
        <v>40633</v>
      </c>
      <c r="B73" s="72">
        <v>105.75989463061499</v>
      </c>
      <c r="C73" s="115">
        <v>7.7838827838828006</v>
      </c>
      <c r="D73" s="115">
        <v>-9.6796147067172598</v>
      </c>
      <c r="E73" s="115">
        <v>-9.9365104767000503</v>
      </c>
      <c r="F73" s="117">
        <v>-1.2320895785419299</v>
      </c>
      <c r="G73" s="116">
        <v>15.049999999999999</v>
      </c>
      <c r="H73" s="112">
        <v>3.0607053998541698</v>
      </c>
      <c r="I73" s="112">
        <v>3.8749758805761498</v>
      </c>
      <c r="J73" s="112">
        <v>121.412450672966</v>
      </c>
      <c r="K73" s="123"/>
      <c r="L73" s="123"/>
      <c r="M73" s="121"/>
    </row>
    <row r="74" spans="1:13" ht="14.4">
      <c r="A74" s="37">
        <v>40724</v>
      </c>
      <c r="B74" s="72">
        <v>103.994639032276</v>
      </c>
      <c r="C74" s="115">
        <v>6.2724014336917406</v>
      </c>
      <c r="D74" s="115">
        <v>-8.6754541954763003</v>
      </c>
      <c r="E74" s="115">
        <v>-9.5830230844574196</v>
      </c>
      <c r="F74" s="117">
        <v>-2.46257876026531</v>
      </c>
      <c r="G74" s="116">
        <v>14.11</v>
      </c>
      <c r="H74" s="112">
        <v>3.0531399189104902</v>
      </c>
      <c r="I74" s="112">
        <v>3.8738446887122402</v>
      </c>
      <c r="J74" s="112">
        <v>115.68563315391</v>
      </c>
      <c r="K74" s="123"/>
      <c r="L74" s="123"/>
      <c r="M74" s="121"/>
    </row>
    <row r="75" spans="1:13" ht="14.4">
      <c r="A75" s="37">
        <v>40816</v>
      </c>
      <c r="B75" s="72">
        <v>102.06404562542301</v>
      </c>
      <c r="C75" s="115">
        <v>6.8318619582664306</v>
      </c>
      <c r="D75" s="115">
        <v>-5.3322644282599496</v>
      </c>
      <c r="E75" s="115">
        <v>-6.5034944792349396</v>
      </c>
      <c r="F75" s="117">
        <v>-2.8008540693880302</v>
      </c>
      <c r="G75" s="116">
        <v>13.489999999999998</v>
      </c>
      <c r="H75" s="112">
        <v>3.1223058862094599</v>
      </c>
      <c r="I75" s="112">
        <v>3.94578079611827</v>
      </c>
      <c r="J75" s="112">
        <v>111.53701588315499</v>
      </c>
      <c r="K75" s="123"/>
      <c r="L75" s="123"/>
      <c r="M75" s="121"/>
    </row>
    <row r="76" spans="1:13" ht="14.4">
      <c r="A76" s="37">
        <v>40908</v>
      </c>
      <c r="B76" s="72">
        <v>101.004856325121</v>
      </c>
      <c r="C76" s="115">
        <v>5.56102362204724</v>
      </c>
      <c r="D76" s="115">
        <v>-6.0608316193996803</v>
      </c>
      <c r="E76" s="115">
        <v>-5.0732577623273603</v>
      </c>
      <c r="F76" s="117">
        <v>-3.67067030643517</v>
      </c>
      <c r="G76" s="116">
        <v>14.24</v>
      </c>
      <c r="H76" s="112">
        <v>3.0218550446148602</v>
      </c>
      <c r="I76" s="112">
        <v>3.75682506402512</v>
      </c>
      <c r="J76" s="112">
        <v>95.639696482494799</v>
      </c>
      <c r="K76" s="123"/>
      <c r="L76" s="123"/>
      <c r="M76" s="121"/>
    </row>
    <row r="77" spans="1:13" ht="14.4">
      <c r="A77" s="37">
        <v>40999</v>
      </c>
      <c r="B77" s="72">
        <v>98.886954851045203</v>
      </c>
      <c r="C77" s="115">
        <v>0.89681865382797898</v>
      </c>
      <c r="D77" s="115">
        <v>-5.2079527896939704</v>
      </c>
      <c r="E77" s="115">
        <v>-5.3000734269156498</v>
      </c>
      <c r="F77" s="117">
        <v>-4.3564517860301697</v>
      </c>
      <c r="G77" s="116">
        <v>15.75</v>
      </c>
      <c r="H77" s="112">
        <v>2.7148782326688301</v>
      </c>
      <c r="I77" s="112">
        <v>3.4724968817059501</v>
      </c>
      <c r="J77" s="112">
        <v>93.739564585602395</v>
      </c>
      <c r="K77" s="123"/>
      <c r="L77" s="123"/>
      <c r="M77" s="121"/>
    </row>
    <row r="78" spans="1:13" ht="14.4">
      <c r="A78" s="37">
        <v>41090</v>
      </c>
      <c r="B78" s="72">
        <v>95.585024836301997</v>
      </c>
      <c r="C78" s="115">
        <v>-0.92748735244517699</v>
      </c>
      <c r="D78" s="115">
        <v>-3.9719041844411702</v>
      </c>
      <c r="E78" s="115">
        <v>-4.1223002468309096</v>
      </c>
      <c r="F78" s="117">
        <v>-2.9838770337730902</v>
      </c>
      <c r="G78" s="116">
        <v>14.729999999999999</v>
      </c>
      <c r="H78" s="112">
        <v>2.54687995186528</v>
      </c>
      <c r="I78" s="112">
        <v>3.27265554683615</v>
      </c>
      <c r="J78" s="112">
        <v>98.982776357667106</v>
      </c>
      <c r="K78" s="123"/>
      <c r="L78" s="123"/>
      <c r="M78" s="121"/>
    </row>
    <row r="79" spans="1:13" ht="14.4">
      <c r="A79" s="37">
        <v>41182</v>
      </c>
      <c r="B79" s="72">
        <v>95.426889403115695</v>
      </c>
      <c r="C79" s="115">
        <v>0.30049769931450498</v>
      </c>
      <c r="D79" s="115">
        <v>-5.2980919700168299</v>
      </c>
      <c r="E79" s="115">
        <v>-5.21583233932936</v>
      </c>
      <c r="F79" s="117">
        <v>-2.9863031917142799</v>
      </c>
      <c r="G79" s="116">
        <v>15.24</v>
      </c>
      <c r="H79" s="112">
        <v>2.318868646681</v>
      </c>
      <c r="I79" s="112">
        <v>2.9742225213678202</v>
      </c>
      <c r="J79" s="112">
        <v>103.344699623368</v>
      </c>
      <c r="K79" s="123"/>
      <c r="L79" s="123"/>
      <c r="M79" s="121"/>
    </row>
    <row r="80" spans="1:13" ht="14.4">
      <c r="A80" s="37">
        <v>41274</v>
      </c>
      <c r="B80" s="72">
        <v>94.352355416221599</v>
      </c>
      <c r="C80" s="115">
        <v>-1.1748251748251801</v>
      </c>
      <c r="D80" s="115">
        <v>-1.3894687216121</v>
      </c>
      <c r="E80" s="115">
        <v>-4.1608828293831204</v>
      </c>
      <c r="F80" s="117">
        <v>-1.5712584356175401</v>
      </c>
      <c r="G80" s="116">
        <v>15.65</v>
      </c>
      <c r="H80" s="112">
        <v>2.1249294537155099</v>
      </c>
      <c r="I80" s="112">
        <v>2.6861155577320202</v>
      </c>
      <c r="J80" s="112">
        <v>104.09856935955401</v>
      </c>
      <c r="K80" s="123"/>
      <c r="L80" s="123"/>
      <c r="M80" s="121"/>
    </row>
    <row r="81" spans="1:13" ht="14.4">
      <c r="A81" s="37">
        <v>41364</v>
      </c>
      <c r="B81" s="72">
        <v>94.031888637889907</v>
      </c>
      <c r="C81" s="115">
        <v>-0.149700598802393</v>
      </c>
      <c r="D81" s="115">
        <v>0.81162971022323804</v>
      </c>
      <c r="E81" s="115">
        <v>-3.0750365368819899</v>
      </c>
      <c r="F81" s="117">
        <v>0.44063403612205598</v>
      </c>
      <c r="G81" s="116">
        <v>17.29</v>
      </c>
      <c r="H81" s="112">
        <v>2.0194729293999201</v>
      </c>
      <c r="I81" s="112">
        <v>2.4733006652301102</v>
      </c>
      <c r="J81" s="112">
        <v>111.960394402392</v>
      </c>
      <c r="K81" s="123"/>
      <c r="L81" s="123"/>
      <c r="M81" s="121"/>
    </row>
    <row r="82" spans="1:13" ht="14.4">
      <c r="A82" s="37">
        <v>41455</v>
      </c>
      <c r="B82" s="72">
        <v>92.974189788218993</v>
      </c>
      <c r="C82" s="115">
        <v>2.4208037825058999</v>
      </c>
      <c r="D82" s="115">
        <v>-1.6452957923020599</v>
      </c>
      <c r="E82" s="115">
        <v>-3.0422883455569298</v>
      </c>
      <c r="F82" s="117">
        <v>0.52464459919265705</v>
      </c>
      <c r="G82" s="116">
        <v>17.39</v>
      </c>
      <c r="H82" s="112">
        <v>1.9399658528758199</v>
      </c>
      <c r="I82" s="112">
        <v>2.3611687975939</v>
      </c>
      <c r="J82" s="112">
        <v>118.218866688676</v>
      </c>
      <c r="K82" s="123"/>
      <c r="L82" s="123"/>
      <c r="M82" s="121"/>
    </row>
    <row r="83" spans="1:13" ht="14.4">
      <c r="A83" s="37">
        <v>41547</v>
      </c>
      <c r="B83" s="72">
        <v>89.828787675048304</v>
      </c>
      <c r="C83" s="115">
        <v>-0.37449676996534903</v>
      </c>
      <c r="D83" s="115">
        <v>-0.12716958338988499</v>
      </c>
      <c r="E83" s="115">
        <v>-2.0545475073653399</v>
      </c>
      <c r="F83" s="117">
        <v>1.2836798845374999</v>
      </c>
      <c r="G83" s="116">
        <v>17.36</v>
      </c>
      <c r="H83" s="112">
        <v>1.89064045322344</v>
      </c>
      <c r="I83" s="112">
        <v>2.2893232631537899</v>
      </c>
      <c r="J83" s="112">
        <v>123.555721090079</v>
      </c>
      <c r="K83" s="123"/>
      <c r="L83" s="123"/>
      <c r="M83" s="121"/>
    </row>
    <row r="84" spans="1:13" ht="14.4">
      <c r="A84" s="37">
        <v>41639</v>
      </c>
      <c r="B84" s="72">
        <v>92.052532923390203</v>
      </c>
      <c r="C84" s="115">
        <v>2.9908481932257902</v>
      </c>
      <c r="D84" s="115">
        <v>-0.33583164189487902</v>
      </c>
      <c r="E84" s="115">
        <v>-3.1268444699136499</v>
      </c>
      <c r="F84" s="117">
        <v>1.6853246060898299</v>
      </c>
      <c r="G84" s="116">
        <v>17.57</v>
      </c>
      <c r="H84" s="112">
        <v>1.8483954390094199</v>
      </c>
      <c r="I84" s="112">
        <v>2.22845737996815</v>
      </c>
      <c r="J84" s="112">
        <v>123.701100990199</v>
      </c>
      <c r="K84" s="123"/>
      <c r="L84" s="123"/>
      <c r="M84" s="121"/>
    </row>
    <row r="85" spans="1:13" ht="14.4">
      <c r="A85" s="37">
        <v>41729</v>
      </c>
      <c r="B85" s="72">
        <v>91.892753832078597</v>
      </c>
      <c r="C85" s="115">
        <v>3.8605697151424296</v>
      </c>
      <c r="D85" s="115">
        <v>-1.5937135301077701</v>
      </c>
      <c r="E85" s="115">
        <v>-2.80197037309616</v>
      </c>
      <c r="F85" s="117">
        <v>1.94150121524297</v>
      </c>
      <c r="G85" s="116">
        <v>19.91</v>
      </c>
      <c r="H85" s="112">
        <v>1.7895092271366899</v>
      </c>
      <c r="I85" s="112">
        <v>2.1263843802643798</v>
      </c>
      <c r="J85" s="112">
        <v>133.73726161905</v>
      </c>
      <c r="K85" s="123"/>
      <c r="L85" s="123"/>
      <c r="M85" s="121"/>
    </row>
    <row r="86" spans="1:13" ht="14.4">
      <c r="A86" s="37">
        <v>41820</v>
      </c>
      <c r="B86" s="72">
        <v>92.843882102962397</v>
      </c>
      <c r="C86" s="115">
        <v>6.4813959929830895</v>
      </c>
      <c r="D86" s="115">
        <v>0.72953265192789996</v>
      </c>
      <c r="E86" s="115">
        <v>-1.60498927714921</v>
      </c>
      <c r="F86" s="117">
        <v>1.6038790241626</v>
      </c>
      <c r="G86" s="116">
        <v>20.41</v>
      </c>
      <c r="H86" s="112">
        <v>1.7833482602863</v>
      </c>
      <c r="I86" s="112">
        <v>2.0911139822604601</v>
      </c>
      <c r="J86" s="112">
        <v>137.177779793177</v>
      </c>
      <c r="K86" s="123"/>
      <c r="L86" s="123"/>
      <c r="M86" s="121"/>
    </row>
    <row r="87" spans="1:13" ht="14.4">
      <c r="A87" s="37">
        <v>41912</v>
      </c>
      <c r="B87" s="72">
        <v>93.269889018098297</v>
      </c>
      <c r="C87" s="115">
        <v>10.140024433793799</v>
      </c>
      <c r="D87" s="115">
        <v>-0.93708833737707797</v>
      </c>
      <c r="E87" s="115">
        <v>-2.1818887058101901</v>
      </c>
      <c r="F87" s="117">
        <v>3.1799174167120201</v>
      </c>
      <c r="G87" s="116">
        <v>20.69</v>
      </c>
      <c r="H87" s="112">
        <v>1.71630109774353</v>
      </c>
      <c r="I87" s="112">
        <v>2.0527240578095798</v>
      </c>
      <c r="J87" s="112">
        <v>138.521072806668</v>
      </c>
      <c r="K87" s="123"/>
      <c r="L87" s="123"/>
      <c r="M87" s="121"/>
    </row>
    <row r="88" spans="1:13" ht="14.4">
      <c r="A88" s="37">
        <v>42004</v>
      </c>
      <c r="B88" s="72">
        <v>91.296011653869698</v>
      </c>
      <c r="C88" s="115">
        <v>5.2674972517405596</v>
      </c>
      <c r="D88" s="115">
        <v>-2.3671487370885398</v>
      </c>
      <c r="E88" s="115">
        <v>-1.8533707310971901</v>
      </c>
      <c r="F88" s="117">
        <v>3.4634352166176399</v>
      </c>
      <c r="G88" s="116">
        <v>21.29</v>
      </c>
      <c r="H88" s="112">
        <v>1.6346129630628701</v>
      </c>
      <c r="I88" s="112">
        <v>1.9526302275072001</v>
      </c>
      <c r="J88" s="112">
        <v>135.509677265856</v>
      </c>
      <c r="K88" s="123"/>
      <c r="L88" s="123"/>
      <c r="M88" s="121"/>
    </row>
    <row r="89" spans="1:13" ht="14.4">
      <c r="A89" s="37">
        <v>42094</v>
      </c>
      <c r="B89" s="72">
        <v>90.648089031932997</v>
      </c>
      <c r="C89" s="116">
        <v>4.4568747744496404</v>
      </c>
      <c r="D89" s="116">
        <v>0.67966779956896095</v>
      </c>
      <c r="E89" s="115">
        <v>-0.94675200867565501</v>
      </c>
      <c r="F89" s="117">
        <v>2.32209847049451</v>
      </c>
      <c r="G89" s="116">
        <v>22.900000000000002</v>
      </c>
      <c r="H89" s="72">
        <v>1.53134166859653</v>
      </c>
      <c r="I89" s="72">
        <v>1.8259888186442099</v>
      </c>
      <c r="J89" s="112">
        <v>141.46517980594001</v>
      </c>
      <c r="K89" s="123"/>
      <c r="L89" s="123"/>
      <c r="M89" s="121"/>
    </row>
    <row r="90" spans="1:13" ht="14.4">
      <c r="A90" s="37">
        <v>42185</v>
      </c>
      <c r="B90" s="72">
        <v>90.849416852070604</v>
      </c>
      <c r="C90" s="116">
        <v>3.4856498742738196</v>
      </c>
      <c r="D90" s="116">
        <v>1.2603012994412299</v>
      </c>
      <c r="E90" s="115">
        <v>-0.30373379903215703</v>
      </c>
      <c r="F90" s="117">
        <v>0.58116778264727698</v>
      </c>
      <c r="G90" s="116">
        <v>23.82</v>
      </c>
      <c r="H90" s="72">
        <v>1.5152068540488299</v>
      </c>
      <c r="I90" s="72">
        <v>1.79495970833798</v>
      </c>
      <c r="J90" s="112">
        <v>148.40977470010799</v>
      </c>
      <c r="K90" s="123"/>
      <c r="L90" s="123"/>
      <c r="M90" s="121"/>
    </row>
    <row r="91" spans="1:13" ht="14.4">
      <c r="A91" s="37">
        <v>42277</v>
      </c>
      <c r="B91" s="72">
        <v>90.302412331568306</v>
      </c>
      <c r="C91" s="116">
        <v>3.4300341296928396</v>
      </c>
      <c r="D91" s="116">
        <v>3.8337504302414702</v>
      </c>
      <c r="E91" s="115">
        <v>2.1158076700222801</v>
      </c>
      <c r="F91" s="117">
        <v>-1.60926081466082</v>
      </c>
      <c r="G91" s="116">
        <v>24.29</v>
      </c>
      <c r="H91" s="72">
        <v>1.5043458496702899</v>
      </c>
      <c r="I91" s="72">
        <v>1.7894604738892701</v>
      </c>
      <c r="J91" s="112">
        <v>147.18454747090601</v>
      </c>
      <c r="K91" s="123"/>
      <c r="L91" s="123"/>
      <c r="M91" s="121"/>
    </row>
    <row r="92" spans="1:13" ht="14.4">
      <c r="A92" s="37">
        <v>42369</v>
      </c>
      <c r="B92" s="72">
        <v>88.126783985362906</v>
      </c>
      <c r="C92" s="116">
        <v>3.2982334000522204</v>
      </c>
      <c r="D92" s="116">
        <v>5.3470786133119397</v>
      </c>
      <c r="E92" s="115">
        <v>3.3212137778201698</v>
      </c>
      <c r="F92" s="117">
        <v>-2.4344169263592002</v>
      </c>
      <c r="G92" s="116">
        <v>24.85</v>
      </c>
      <c r="H92" s="72">
        <v>1.46674910982589</v>
      </c>
      <c r="I92" s="72">
        <v>1.7849394279533</v>
      </c>
      <c r="J92" s="112">
        <v>144.17473558913699</v>
      </c>
      <c r="K92" s="123"/>
      <c r="L92" s="123"/>
      <c r="M92" s="121"/>
    </row>
    <row r="93" spans="1:13" ht="14.4">
      <c r="A93" s="37">
        <v>42460</v>
      </c>
      <c r="B93" s="72">
        <v>87.230935414233201</v>
      </c>
      <c r="C93" s="116">
        <v>3.3770944895491399</v>
      </c>
      <c r="D93" s="116">
        <v>6.5229579829101603</v>
      </c>
      <c r="E93" s="115">
        <v>5.1618737556908298</v>
      </c>
      <c r="F93" s="117">
        <v>-1.9843540543921701</v>
      </c>
      <c r="G93" s="116">
        <v>20.22</v>
      </c>
      <c r="H93" s="72">
        <v>1.46557038783961</v>
      </c>
      <c r="I93" s="72">
        <v>1.73897296821328</v>
      </c>
      <c r="J93" s="112">
        <v>146.51111299569899</v>
      </c>
      <c r="K93" s="123"/>
      <c r="L93" s="123"/>
      <c r="M93" s="121"/>
    </row>
    <row r="94" spans="1:13" ht="14.4">
      <c r="A94" s="37">
        <v>42551</v>
      </c>
      <c r="B94" s="72">
        <v>87.078060556709801</v>
      </c>
      <c r="C94" s="116">
        <v>3.4017595307917801</v>
      </c>
      <c r="D94" s="116">
        <v>8.78532611213822</v>
      </c>
      <c r="E94" s="115">
        <v>6.0573623592902601</v>
      </c>
      <c r="F94" s="117">
        <v>-1.41635952080602</v>
      </c>
      <c r="G94" s="116">
        <v>19.32</v>
      </c>
      <c r="H94" s="72">
        <v>1.4936108079424799</v>
      </c>
      <c r="I94" s="72">
        <v>1.7559557466139399</v>
      </c>
      <c r="J94" s="112">
        <v>151.40221366815101</v>
      </c>
      <c r="K94" s="123"/>
      <c r="L94" s="123"/>
      <c r="M94" s="121"/>
    </row>
    <row r="95" spans="1:13" ht="14.4">
      <c r="A95" s="37">
        <v>42643</v>
      </c>
      <c r="B95" s="72">
        <v>88.129496721549899</v>
      </c>
      <c r="C95" s="116">
        <v>5.3044052136611102</v>
      </c>
      <c r="D95" s="116">
        <v>9.5134475214146708</v>
      </c>
      <c r="E95" s="115">
        <v>6.6305273315721802</v>
      </c>
      <c r="F95" s="117">
        <v>-1.29168117523246</v>
      </c>
      <c r="G95" s="116">
        <v>19.41</v>
      </c>
      <c r="H95" s="72">
        <v>1.50150645417781</v>
      </c>
      <c r="I95" s="72">
        <v>1.7324124649916699</v>
      </c>
      <c r="J95" s="112">
        <v>159.959291504818</v>
      </c>
      <c r="K95" s="123"/>
      <c r="L95" s="123"/>
      <c r="M95" s="121"/>
    </row>
    <row r="96" spans="1:13" ht="14.4">
      <c r="A96" s="37">
        <v>42735</v>
      </c>
      <c r="B96" s="72">
        <v>88.907707873444494</v>
      </c>
      <c r="C96" s="116">
        <v>9.4945240101094992</v>
      </c>
      <c r="D96" s="116">
        <v>8.4119737806902695</v>
      </c>
      <c r="E96" s="115">
        <v>6.3978484881145903</v>
      </c>
      <c r="F96" s="117">
        <v>-1.0705103455737499</v>
      </c>
      <c r="G96" s="116">
        <v>19.37</v>
      </c>
      <c r="H96" s="72">
        <v>1.47153798643003</v>
      </c>
      <c r="I96" s="72">
        <v>1.6957736826446601</v>
      </c>
      <c r="J96" s="112">
        <v>165.43993309781899</v>
      </c>
      <c r="K96" s="123"/>
      <c r="L96" s="123"/>
      <c r="M96" s="121"/>
    </row>
    <row r="97" spans="1:13" ht="14.4">
      <c r="A97" s="37">
        <v>42825</v>
      </c>
      <c r="B97" s="72">
        <v>88.583674142306606</v>
      </c>
      <c r="C97" s="116">
        <v>10.216248504591601</v>
      </c>
      <c r="D97" s="116">
        <v>5.1773249629229996</v>
      </c>
      <c r="E97" s="115">
        <v>4.50661347074037</v>
      </c>
      <c r="F97" s="117">
        <v>-1.0791119888654399</v>
      </c>
      <c r="G97" s="116">
        <v>20.03</v>
      </c>
      <c r="H97" s="72">
        <v>1.4370386075516</v>
      </c>
      <c r="I97" s="72">
        <v>1.67537161865873</v>
      </c>
      <c r="J97" s="112">
        <v>168.08811730732799</v>
      </c>
      <c r="K97" s="123"/>
      <c r="L97" s="123"/>
      <c r="M97" s="121"/>
    </row>
    <row r="98" spans="1:13" ht="14.4">
      <c r="A98" s="37">
        <v>42916</v>
      </c>
      <c r="B98" s="72">
        <v>88.068687081808505</v>
      </c>
      <c r="C98" s="116">
        <v>10.214239112185899</v>
      </c>
      <c r="D98" s="116">
        <v>3.5614852823935501</v>
      </c>
      <c r="E98" s="115">
        <v>3.0731237209652198</v>
      </c>
      <c r="F98" s="117">
        <v>-0.49149216843176402</v>
      </c>
      <c r="G98" s="116">
        <v>19.84</v>
      </c>
      <c r="H98" s="72">
        <v>1.45036285814988</v>
      </c>
      <c r="I98" s="72">
        <v>1.6399804438630901</v>
      </c>
      <c r="J98" s="112">
        <v>174.19718056468801</v>
      </c>
      <c r="K98" s="123"/>
      <c r="L98" s="123"/>
      <c r="M98" s="121"/>
    </row>
    <row r="99" spans="1:13" ht="14.4">
      <c r="A99" s="37">
        <v>43008</v>
      </c>
      <c r="B99" s="72">
        <v>87.888915877773897</v>
      </c>
      <c r="C99" s="116">
        <v>8.544512552474739</v>
      </c>
      <c r="D99" s="116">
        <v>3.5463646639211501</v>
      </c>
      <c r="E99" s="115">
        <v>2.54021160739783</v>
      </c>
      <c r="F99" s="117">
        <v>-7.1405697855604897E-2</v>
      </c>
      <c r="G99" s="116">
        <v>22.13</v>
      </c>
      <c r="H99" s="72">
        <v>1.46330373488329</v>
      </c>
      <c r="I99" s="72">
        <v>1.65495758201302</v>
      </c>
      <c r="J99" s="112">
        <v>189.706332951988</v>
      </c>
      <c r="K99" s="123"/>
      <c r="L99" s="123"/>
      <c r="M99" s="121"/>
    </row>
    <row r="100" spans="1:13" ht="14.4">
      <c r="A100" s="37">
        <v>43100</v>
      </c>
      <c r="B100" s="72">
        <v>87.246374181154295</v>
      </c>
      <c r="C100" s="116">
        <v>6.8628346888421898</v>
      </c>
      <c r="D100" s="116">
        <v>6.4557383656840699</v>
      </c>
      <c r="E100" s="115">
        <v>2.1560261074698102</v>
      </c>
      <c r="F100" s="117">
        <v>0.546736623222147</v>
      </c>
      <c r="G100" s="116">
        <v>19.05</v>
      </c>
      <c r="H100" s="72">
        <v>1.47903054856795</v>
      </c>
      <c r="I100" s="72">
        <v>1.62942794828002</v>
      </c>
      <c r="J100" s="112">
        <v>195.74611338860001</v>
      </c>
      <c r="K100" s="123"/>
      <c r="L100" s="123"/>
      <c r="M100" s="121"/>
    </row>
    <row r="101" spans="1:13" ht="14.4">
      <c r="A101" s="37">
        <v>43190</v>
      </c>
      <c r="B101" s="72">
        <v>87.113589474390395</v>
      </c>
      <c r="C101" s="116">
        <v>7.8419015035563007</v>
      </c>
      <c r="D101" s="116">
        <v>2.8429823131959</v>
      </c>
      <c r="E101" s="115">
        <v>3.0247988857463799</v>
      </c>
      <c r="F101" s="117">
        <v>0.52420649968883903</v>
      </c>
      <c r="G101" s="116">
        <v>19.59</v>
      </c>
      <c r="H101" s="72">
        <v>1.44800772576099</v>
      </c>
      <c r="I101" s="72">
        <v>1.59829416314446</v>
      </c>
      <c r="J101" s="112">
        <v>202.95143485940699</v>
      </c>
      <c r="K101" s="123"/>
      <c r="L101" s="123"/>
      <c r="M101" s="122"/>
    </row>
    <row r="102" spans="1:13" ht="14.4">
      <c r="A102" s="37">
        <v>43281</v>
      </c>
      <c r="B102" s="72">
        <v>86.742538200349898</v>
      </c>
      <c r="C102" s="116">
        <v>7.4048201187565592</v>
      </c>
      <c r="D102" s="116">
        <v>5.6568271086293098</v>
      </c>
      <c r="E102" s="115">
        <v>6.2347230375566101</v>
      </c>
      <c r="F102" s="117">
        <v>0.42454273820001198</v>
      </c>
      <c r="G102" s="116">
        <v>18.970000000000002</v>
      </c>
      <c r="H102" s="72">
        <v>1.4553277834832301</v>
      </c>
      <c r="I102" s="72">
        <v>1.6063581604378601</v>
      </c>
      <c r="J102" s="112">
        <v>211.60200148424801</v>
      </c>
      <c r="K102" s="123"/>
      <c r="L102" s="123"/>
      <c r="M102" s="122"/>
    </row>
    <row r="103" spans="1:13" ht="14.4">
      <c r="A103" s="37">
        <v>43373</v>
      </c>
      <c r="B103" s="72">
        <v>85.685741529943897</v>
      </c>
      <c r="C103" s="116">
        <v>6.5918052460140304</v>
      </c>
      <c r="D103" s="116">
        <v>4.6159966282722502</v>
      </c>
      <c r="E103" s="115">
        <v>3.3499832238376599</v>
      </c>
      <c r="F103" s="117">
        <v>0.36141992656817901</v>
      </c>
      <c r="G103" s="116">
        <v>18.8</v>
      </c>
      <c r="H103" s="72">
        <v>1.50222015027289</v>
      </c>
      <c r="I103" s="72">
        <v>1.6060561250118</v>
      </c>
      <c r="J103" s="112">
        <v>210.50744318085901</v>
      </c>
      <c r="K103" s="123"/>
      <c r="L103" s="123"/>
      <c r="M103" s="122"/>
    </row>
    <row r="104" spans="1:13" ht="14.4">
      <c r="A104" s="37">
        <v>43465</v>
      </c>
      <c r="B104" s="72">
        <v>85.5463944943494</v>
      </c>
      <c r="C104" s="116">
        <v>7.3969557037796898</v>
      </c>
      <c r="D104" s="118">
        <v>3.0267298857306502</v>
      </c>
      <c r="E104" s="115">
        <v>3.6940601562265698</v>
      </c>
      <c r="F104" s="117">
        <v>0.30063043781121801</v>
      </c>
      <c r="G104" s="116">
        <v>18.579999999999998</v>
      </c>
      <c r="H104" s="72">
        <v>1.4938543868118099</v>
      </c>
      <c r="I104" s="72">
        <v>1.62718087723311</v>
      </c>
      <c r="J104" s="112">
        <v>192.809764491338</v>
      </c>
      <c r="K104" s="123"/>
      <c r="L104" s="123"/>
      <c r="M104" s="122"/>
    </row>
    <row r="105" spans="1:13" ht="14.4">
      <c r="A105" s="37">
        <v>43555</v>
      </c>
      <c r="B105" s="72">
        <v>85.591994172085805</v>
      </c>
      <c r="C105" s="116">
        <v>7.8644180998496998</v>
      </c>
      <c r="D105" s="116">
        <v>6.5875966434979203</v>
      </c>
      <c r="E105" s="115">
        <v>3.1895160777019198</v>
      </c>
      <c r="F105" s="117">
        <v>1.3073562272955701</v>
      </c>
      <c r="G105" s="116">
        <v>19.739999999999998</v>
      </c>
      <c r="H105" s="72">
        <v>1.4973246465083001</v>
      </c>
      <c r="I105" s="72">
        <v>1.6300939346882</v>
      </c>
      <c r="J105" s="112">
        <v>192.40163151835</v>
      </c>
      <c r="K105" s="123"/>
      <c r="L105" s="123"/>
      <c r="M105" s="122"/>
    </row>
    <row r="106" spans="1:13" ht="14.4">
      <c r="A106" s="37">
        <v>43646</v>
      </c>
      <c r="B106" s="72">
        <v>83.687693974397504</v>
      </c>
      <c r="C106" s="116">
        <v>6.5934959349593703</v>
      </c>
      <c r="D106" s="116">
        <v>4.9115293362749197</v>
      </c>
      <c r="E106" s="115">
        <v>-6.3942990271303998E-2</v>
      </c>
      <c r="F106" s="117">
        <v>1.68774166854823</v>
      </c>
      <c r="G106" s="116">
        <v>19.55</v>
      </c>
      <c r="H106" s="72">
        <v>1.5375449093384199</v>
      </c>
      <c r="I106" s="72">
        <v>1.6309636380599399</v>
      </c>
      <c r="J106" s="112">
        <v>201.87975642653001</v>
      </c>
      <c r="K106" s="124"/>
      <c r="L106" s="123"/>
      <c r="M106" s="122"/>
    </row>
    <row r="107" spans="1:13" ht="14.4">
      <c r="A107" s="37">
        <v>43738</v>
      </c>
      <c r="B107" s="72">
        <v>82.901822964632103</v>
      </c>
      <c r="C107" s="116">
        <v>6.4414957780458595</v>
      </c>
      <c r="D107" s="116">
        <v>4.38174895802252</v>
      </c>
      <c r="E107" s="115">
        <v>1.5714925127986401</v>
      </c>
      <c r="F107" s="117">
        <v>2.32436184897277</v>
      </c>
      <c r="G107" s="116">
        <v>19.03</v>
      </c>
      <c r="H107" s="72">
        <v>1.5872763060722499</v>
      </c>
      <c r="I107" s="72">
        <v>1.6449024061406501</v>
      </c>
      <c r="J107" s="112">
        <v>205.44492029248499</v>
      </c>
      <c r="K107" s="124"/>
      <c r="L107" s="123"/>
      <c r="M107" s="122"/>
    </row>
    <row r="108" spans="1:13" ht="14.4">
      <c r="A108" s="37">
        <v>43830</v>
      </c>
      <c r="B108" s="72">
        <v>82.230765849122307</v>
      </c>
      <c r="C108" s="116">
        <v>6.5132574249542303</v>
      </c>
      <c r="D108" s="116">
        <v>3.4571808500344101</v>
      </c>
      <c r="E108" s="115">
        <v>1.09248074272838</v>
      </c>
      <c r="F108" s="117">
        <v>3.3440650551034801</v>
      </c>
      <c r="G108" s="116">
        <v>19.89</v>
      </c>
      <c r="H108" s="72">
        <v>1.5675400397973001</v>
      </c>
      <c r="I108" s="72">
        <v>1.63694203490461</v>
      </c>
      <c r="J108" s="112">
        <v>210.53136165325799</v>
      </c>
      <c r="K108" s="124"/>
      <c r="L108" s="123"/>
      <c r="M108" s="122"/>
    </row>
    <row r="109" spans="1:13" ht="14.4">
      <c r="A109" s="37">
        <v>43921</v>
      </c>
      <c r="B109" s="72">
        <v>82.395663334206802</v>
      </c>
      <c r="C109" s="116">
        <v>6.2383900928792499</v>
      </c>
      <c r="D109" s="116">
        <v>4.1887122144947204</v>
      </c>
      <c r="E109" s="115">
        <v>0.79468693954296499</v>
      </c>
      <c r="F109" s="117">
        <v>4.5947242969530002</v>
      </c>
      <c r="G109" s="116">
        <v>22.83</v>
      </c>
      <c r="H109" s="72">
        <v>1.5770331691295401</v>
      </c>
      <c r="I109" s="72">
        <v>1.6444164926286</v>
      </c>
      <c r="J109" s="112">
        <v>209.01937867076501</v>
      </c>
      <c r="K109" s="124"/>
      <c r="L109" s="123"/>
      <c r="M109" s="122"/>
    </row>
    <row r="110" spans="1:13" ht="14.4">
      <c r="A110" s="37">
        <v>44012</v>
      </c>
      <c r="B110" s="72">
        <v>82.843637884413099</v>
      </c>
      <c r="C110" s="116">
        <v>6.9712455190298099</v>
      </c>
      <c r="D110" s="116">
        <v>0.44476257735213098</v>
      </c>
      <c r="E110" s="115">
        <v>-1.23289871304138</v>
      </c>
      <c r="F110" s="72">
        <v>5.9638425873332297</v>
      </c>
      <c r="G110" s="116">
        <v>22.81</v>
      </c>
      <c r="H110" s="72">
        <v>1.7138516289081001</v>
      </c>
      <c r="I110" s="72">
        <v>1.70570567165654</v>
      </c>
      <c r="J110" s="112">
        <v>208.43231243500699</v>
      </c>
      <c r="K110" s="124"/>
      <c r="L110" s="123"/>
      <c r="M110" s="122"/>
    </row>
    <row r="111" spans="1:13" ht="14.4">
      <c r="A111" s="37">
        <v>44104</v>
      </c>
      <c r="B111" s="72">
        <v>82.367265355347001</v>
      </c>
      <c r="C111" s="116">
        <v>6.4</v>
      </c>
      <c r="D111" s="116">
        <v>-0.55446874931168699</v>
      </c>
      <c r="E111" s="115">
        <v>-2.1251502980182102</v>
      </c>
      <c r="F111" s="72">
        <v>7.4737513751957803</v>
      </c>
      <c r="G111" s="72">
        <v>22.18</v>
      </c>
      <c r="H111" s="72">
        <v>1.64320103066023</v>
      </c>
      <c r="I111" s="72">
        <v>1.6928227353524601</v>
      </c>
      <c r="J111" s="88">
        <v>230.24429694288099</v>
      </c>
      <c r="K111" s="123"/>
      <c r="L111" s="123"/>
      <c r="M111" s="119"/>
    </row>
    <row r="112" spans="1:13" ht="14.4">
      <c r="A112" s="37">
        <v>44196</v>
      </c>
      <c r="B112" s="72">
        <v>84.314365732204195</v>
      </c>
      <c r="C112" s="72">
        <v>9.4</v>
      </c>
      <c r="D112" s="72">
        <v>0.314010193429759</v>
      </c>
      <c r="E112" s="88">
        <v>-2.4386417792452102</v>
      </c>
      <c r="F112" s="72">
        <v>8.3409320659726198</v>
      </c>
      <c r="G112" s="72">
        <v>21.8</v>
      </c>
      <c r="H112" s="72">
        <v>1.6053104669401901</v>
      </c>
      <c r="I112" s="72">
        <v>1.60083495116862</v>
      </c>
      <c r="J112" s="88">
        <v>232.76910193097001</v>
      </c>
      <c r="K112" s="123"/>
      <c r="L112" s="123"/>
    </row>
    <row r="113" spans="1:12" ht="14.4">
      <c r="A113" s="37">
        <v>44286</v>
      </c>
      <c r="B113" s="72"/>
      <c r="C113" s="72"/>
      <c r="D113" s="72"/>
      <c r="E113" s="88">
        <v>-2.05400097785106</v>
      </c>
      <c r="F113" s="72"/>
      <c r="G113" s="72"/>
      <c r="H113" s="116"/>
      <c r="I113" s="116"/>
      <c r="J113" s="117">
        <v>255.73195302295599</v>
      </c>
      <c r="L113" s="107"/>
    </row>
    <row r="114" spans="1:12" ht="14.4">
      <c r="A114" s="37">
        <v>44377</v>
      </c>
      <c r="J114" s="117">
        <v>261.06999397219499</v>
      </c>
      <c r="L114" s="107"/>
    </row>
    <row r="115" spans="1:12" ht="14.4">
      <c r="L115" s="107"/>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09375" defaultRowHeight="13.2"/>
  <cols>
    <col min="1" max="1" width="9.109375" style="96"/>
    <col min="2" max="2" width="19.44140625" style="96" customWidth="1"/>
    <col min="3" max="16384" width="9.109375" style="96"/>
  </cols>
  <sheetData>
    <row r="2" spans="1:2">
      <c r="B2" s="96" t="s">
        <v>101</v>
      </c>
    </row>
    <row r="3" spans="1:2">
      <c r="A3" s="97">
        <v>35155</v>
      </c>
      <c r="B3" s="96">
        <v>0</v>
      </c>
    </row>
    <row r="4" spans="1:2">
      <c r="A4" s="97">
        <v>35246</v>
      </c>
      <c r="B4" s="96">
        <v>0</v>
      </c>
    </row>
    <row r="5" spans="1:2">
      <c r="A5" s="97">
        <v>35338</v>
      </c>
      <c r="B5" s="96">
        <v>0</v>
      </c>
    </row>
    <row r="6" spans="1:2">
      <c r="A6" s="97">
        <v>35430</v>
      </c>
      <c r="B6" s="96">
        <v>0</v>
      </c>
    </row>
    <row r="7" spans="1:2">
      <c r="A7" s="97">
        <v>35520</v>
      </c>
      <c r="B7" s="96">
        <v>0</v>
      </c>
    </row>
    <row r="8" spans="1:2">
      <c r="A8" s="97">
        <v>35611</v>
      </c>
      <c r="B8" s="96">
        <v>0</v>
      </c>
    </row>
    <row r="9" spans="1:2">
      <c r="A9" s="97">
        <v>35703</v>
      </c>
      <c r="B9" s="96">
        <v>0</v>
      </c>
    </row>
    <row r="10" spans="1:2">
      <c r="A10" s="97">
        <v>35795</v>
      </c>
      <c r="B10" s="96">
        <v>0</v>
      </c>
    </row>
    <row r="11" spans="1:2">
      <c r="A11" s="97">
        <v>35885</v>
      </c>
      <c r="B11" s="96">
        <v>0</v>
      </c>
    </row>
    <row r="12" spans="1:2">
      <c r="A12" s="97">
        <v>35976</v>
      </c>
      <c r="B12" s="96">
        <v>0</v>
      </c>
    </row>
    <row r="13" spans="1:2">
      <c r="A13" s="97">
        <v>36068</v>
      </c>
      <c r="B13" s="96">
        <v>0</v>
      </c>
    </row>
    <row r="14" spans="1:2">
      <c r="A14" s="97">
        <v>36160</v>
      </c>
      <c r="B14" s="96">
        <v>0</v>
      </c>
    </row>
    <row r="15" spans="1:2">
      <c r="A15" s="97">
        <v>36250</v>
      </c>
      <c r="B15" s="96">
        <v>0</v>
      </c>
    </row>
    <row r="16" spans="1:2">
      <c r="A16" s="97">
        <v>36341</v>
      </c>
      <c r="B16" s="96">
        <v>0</v>
      </c>
    </row>
    <row r="17" spans="1:2">
      <c r="A17" s="97">
        <v>36433</v>
      </c>
      <c r="B17" s="96">
        <v>0</v>
      </c>
    </row>
    <row r="18" spans="1:2">
      <c r="A18" s="97">
        <v>36525</v>
      </c>
      <c r="B18" s="96">
        <v>0</v>
      </c>
    </row>
    <row r="19" spans="1:2">
      <c r="A19" s="97">
        <v>36616</v>
      </c>
      <c r="B19" s="96">
        <v>0</v>
      </c>
    </row>
    <row r="20" spans="1:2">
      <c r="A20" s="97">
        <v>36707</v>
      </c>
      <c r="B20" s="96">
        <v>0</v>
      </c>
    </row>
    <row r="21" spans="1:2">
      <c r="A21" s="97">
        <v>36799</v>
      </c>
      <c r="B21" s="96">
        <v>0</v>
      </c>
    </row>
    <row r="22" spans="1:2">
      <c r="A22" s="97">
        <v>36891</v>
      </c>
      <c r="B22" s="96">
        <v>0</v>
      </c>
    </row>
    <row r="23" spans="1:2">
      <c r="A23" s="97">
        <v>36981</v>
      </c>
      <c r="B23" s="96">
        <v>0</v>
      </c>
    </row>
    <row r="24" spans="1:2">
      <c r="A24" s="97">
        <v>37072</v>
      </c>
      <c r="B24" s="96">
        <v>0</v>
      </c>
    </row>
    <row r="25" spans="1:2">
      <c r="A25" s="97">
        <v>37164</v>
      </c>
      <c r="B25" s="96">
        <v>0</v>
      </c>
    </row>
    <row r="26" spans="1:2">
      <c r="A26" s="97">
        <v>37256</v>
      </c>
      <c r="B26" s="96">
        <v>0</v>
      </c>
    </row>
    <row r="27" spans="1:2">
      <c r="A27" s="97">
        <v>37346</v>
      </c>
      <c r="B27" s="96">
        <v>0</v>
      </c>
    </row>
    <row r="28" spans="1:2">
      <c r="A28" s="97">
        <v>37437</v>
      </c>
      <c r="B28" s="96">
        <v>0</v>
      </c>
    </row>
    <row r="29" spans="1:2">
      <c r="A29" s="97">
        <v>37529</v>
      </c>
      <c r="B29" s="96">
        <v>0</v>
      </c>
    </row>
    <row r="30" spans="1:2">
      <c r="A30" s="97">
        <v>37621</v>
      </c>
      <c r="B30" s="96">
        <v>0</v>
      </c>
    </row>
    <row r="31" spans="1:2">
      <c r="A31" s="97">
        <v>37711</v>
      </c>
      <c r="B31" s="96">
        <v>0</v>
      </c>
    </row>
    <row r="32" spans="1:2">
      <c r="A32" s="97">
        <v>37802</v>
      </c>
      <c r="B32" s="96">
        <v>0</v>
      </c>
    </row>
    <row r="33" spans="1:2">
      <c r="A33" s="97">
        <v>37894</v>
      </c>
      <c r="B33" s="96">
        <v>0</v>
      </c>
    </row>
    <row r="34" spans="1:2">
      <c r="A34" s="97">
        <v>37986</v>
      </c>
      <c r="B34" s="96">
        <v>0</v>
      </c>
    </row>
    <row r="35" spans="1:2">
      <c r="A35" s="97">
        <v>38077</v>
      </c>
      <c r="B35" s="96">
        <v>0</v>
      </c>
    </row>
    <row r="36" spans="1:2">
      <c r="A36" s="97">
        <v>38168</v>
      </c>
      <c r="B36" s="96">
        <v>0</v>
      </c>
    </row>
    <row r="37" spans="1:2">
      <c r="A37" s="97">
        <v>38260</v>
      </c>
      <c r="B37" s="96">
        <v>0</v>
      </c>
    </row>
    <row r="38" spans="1:2">
      <c r="A38" s="97">
        <v>38352</v>
      </c>
      <c r="B38" s="96">
        <v>0</v>
      </c>
    </row>
    <row r="39" spans="1:2">
      <c r="A39" s="97">
        <v>38442</v>
      </c>
      <c r="B39" s="96">
        <v>0</v>
      </c>
    </row>
    <row r="40" spans="1:2">
      <c r="A40" s="97">
        <v>38533</v>
      </c>
      <c r="B40" s="96">
        <v>0</v>
      </c>
    </row>
    <row r="41" spans="1:2">
      <c r="A41" s="97">
        <v>38625</v>
      </c>
      <c r="B41" s="96">
        <v>0</v>
      </c>
    </row>
    <row r="42" spans="1:2">
      <c r="A42" s="97">
        <v>38717</v>
      </c>
      <c r="B42" s="96">
        <v>0</v>
      </c>
    </row>
    <row r="43" spans="1:2">
      <c r="A43" s="97">
        <v>38807</v>
      </c>
      <c r="B43" s="96">
        <v>0</v>
      </c>
    </row>
    <row r="44" spans="1:2">
      <c r="A44" s="97">
        <v>38898</v>
      </c>
      <c r="B44" s="96">
        <v>0</v>
      </c>
    </row>
    <row r="45" spans="1:2">
      <c r="A45" s="97">
        <v>38990</v>
      </c>
      <c r="B45" s="96">
        <v>0</v>
      </c>
    </row>
    <row r="46" spans="1:2">
      <c r="A46" s="97">
        <v>39082</v>
      </c>
      <c r="B46" s="96">
        <v>0</v>
      </c>
    </row>
    <row r="47" spans="1:2">
      <c r="A47" s="97">
        <v>39172</v>
      </c>
      <c r="B47" s="96">
        <v>0</v>
      </c>
    </row>
    <row r="48" spans="1:2">
      <c r="A48" s="97">
        <v>39263</v>
      </c>
      <c r="B48" s="96">
        <v>0</v>
      </c>
    </row>
    <row r="49" spans="1:2">
      <c r="A49" s="97">
        <v>39355</v>
      </c>
      <c r="B49" s="96">
        <v>0</v>
      </c>
    </row>
    <row r="50" spans="1:2">
      <c r="A50" s="97">
        <v>39447</v>
      </c>
      <c r="B50" s="96">
        <v>0</v>
      </c>
    </row>
    <row r="51" spans="1:2">
      <c r="A51" s="97">
        <v>39538</v>
      </c>
      <c r="B51" s="96">
        <v>0</v>
      </c>
    </row>
    <row r="52" spans="1:2">
      <c r="A52" s="97">
        <v>39629</v>
      </c>
      <c r="B52" s="96">
        <v>0</v>
      </c>
    </row>
    <row r="53" spans="1:2">
      <c r="A53" s="97">
        <v>39721</v>
      </c>
      <c r="B53" s="96">
        <v>0</v>
      </c>
    </row>
    <row r="54" spans="1:2">
      <c r="A54" s="97">
        <v>39813</v>
      </c>
      <c r="B54" s="96">
        <v>5</v>
      </c>
    </row>
    <row r="55" spans="1:2">
      <c r="A55" s="97">
        <v>39903</v>
      </c>
      <c r="B55" s="96">
        <v>5</v>
      </c>
    </row>
    <row r="56" spans="1:2">
      <c r="A56" s="97">
        <v>39994</v>
      </c>
      <c r="B56" s="96">
        <v>5</v>
      </c>
    </row>
    <row r="57" spans="1:2">
      <c r="A57" s="97">
        <v>40086</v>
      </c>
      <c r="B57" s="96">
        <v>5</v>
      </c>
    </row>
    <row r="58" spans="1:2">
      <c r="A58" s="97">
        <v>40178</v>
      </c>
      <c r="B58" s="96">
        <v>5</v>
      </c>
    </row>
    <row r="59" spans="1:2">
      <c r="A59" s="97">
        <v>40268</v>
      </c>
      <c r="B59" s="96">
        <v>5</v>
      </c>
    </row>
    <row r="60" spans="1:2">
      <c r="A60" s="97">
        <v>40359</v>
      </c>
      <c r="B60" s="96">
        <v>5</v>
      </c>
    </row>
    <row r="61" spans="1:2">
      <c r="A61" s="97">
        <v>40451</v>
      </c>
      <c r="B61" s="96">
        <v>5</v>
      </c>
    </row>
    <row r="62" spans="1:2">
      <c r="A62" s="97">
        <v>40543</v>
      </c>
      <c r="B62" s="96">
        <v>5</v>
      </c>
    </row>
    <row r="63" spans="1:2">
      <c r="A63" s="97">
        <v>40633</v>
      </c>
      <c r="B63" s="96">
        <v>0</v>
      </c>
    </row>
    <row r="64" spans="1:2">
      <c r="A64" s="97">
        <v>40724</v>
      </c>
      <c r="B64" s="96">
        <v>0</v>
      </c>
    </row>
    <row r="65" spans="1:2">
      <c r="A65" s="97">
        <v>40816</v>
      </c>
      <c r="B65" s="96">
        <v>0</v>
      </c>
    </row>
    <row r="66" spans="1:2">
      <c r="A66" s="97">
        <v>40908</v>
      </c>
      <c r="B66" s="96">
        <v>0</v>
      </c>
    </row>
    <row r="67" spans="1:2">
      <c r="A67" s="97">
        <v>40999</v>
      </c>
      <c r="B67" s="96">
        <v>0</v>
      </c>
    </row>
    <row r="68" spans="1:2">
      <c r="A68" s="97">
        <v>41090</v>
      </c>
      <c r="B68" s="96">
        <v>0</v>
      </c>
    </row>
    <row r="69" spans="1:2">
      <c r="A69" s="97">
        <v>41182</v>
      </c>
      <c r="B69" s="96">
        <v>0</v>
      </c>
    </row>
    <row r="70" spans="1:2">
      <c r="A70" s="97">
        <v>41274</v>
      </c>
      <c r="B70" s="96">
        <v>0</v>
      </c>
    </row>
    <row r="71" spans="1:2">
      <c r="A71" s="97">
        <v>41364</v>
      </c>
      <c r="B71" s="96">
        <v>0</v>
      </c>
    </row>
    <row r="72" spans="1:2">
      <c r="A72" s="97">
        <v>41455</v>
      </c>
      <c r="B72" s="96">
        <v>0</v>
      </c>
    </row>
    <row r="73" spans="1:2">
      <c r="A73" s="97">
        <v>41547</v>
      </c>
      <c r="B73" s="96">
        <v>0</v>
      </c>
    </row>
    <row r="74" spans="1:2">
      <c r="A74" s="97">
        <v>41639</v>
      </c>
      <c r="B74" s="96">
        <v>0</v>
      </c>
    </row>
    <row r="75" spans="1:2">
      <c r="A75" s="97">
        <v>41729</v>
      </c>
      <c r="B75" s="96">
        <v>0</v>
      </c>
    </row>
    <row r="76" spans="1:2">
      <c r="A76" s="97">
        <v>41820</v>
      </c>
      <c r="B76" s="96">
        <v>0</v>
      </c>
    </row>
    <row r="77" spans="1:2">
      <c r="A77" s="97">
        <v>41912</v>
      </c>
      <c r="B77" s="96">
        <v>0</v>
      </c>
    </row>
    <row r="78" spans="1:2">
      <c r="A78" s="97">
        <v>42004</v>
      </c>
      <c r="B78" s="96">
        <v>0</v>
      </c>
    </row>
    <row r="79" spans="1:2">
      <c r="A79" s="97">
        <v>42094</v>
      </c>
      <c r="B79" s="96">
        <v>0</v>
      </c>
    </row>
    <row r="80" spans="1:2">
      <c r="A80" s="97">
        <v>42185</v>
      </c>
      <c r="B80" s="96">
        <v>0</v>
      </c>
    </row>
    <row r="81" spans="1:2">
      <c r="A81" s="97">
        <v>42277</v>
      </c>
      <c r="B81" s="96">
        <v>0</v>
      </c>
    </row>
    <row r="82" spans="1:2">
      <c r="A82" s="97">
        <v>42369</v>
      </c>
      <c r="B82" s="96">
        <v>0</v>
      </c>
    </row>
    <row r="83" spans="1:2">
      <c r="A83" s="97">
        <v>42460</v>
      </c>
      <c r="B83" s="96">
        <v>0</v>
      </c>
    </row>
    <row r="84" spans="1:2">
      <c r="A84" s="97">
        <v>42551</v>
      </c>
      <c r="B84" s="96">
        <v>0</v>
      </c>
    </row>
    <row r="85" spans="1:2">
      <c r="A85" s="97">
        <v>42643</v>
      </c>
      <c r="B85" s="96">
        <v>0</v>
      </c>
    </row>
    <row r="86" spans="1:2">
      <c r="A86" s="97">
        <v>42735</v>
      </c>
      <c r="B86" s="96">
        <v>0</v>
      </c>
    </row>
    <row r="87" spans="1:2">
      <c r="A87" s="97">
        <v>42825</v>
      </c>
      <c r="B87" s="96">
        <v>0</v>
      </c>
    </row>
    <row r="88" spans="1:2">
      <c r="A88" s="97">
        <v>42916</v>
      </c>
      <c r="B88" s="96">
        <v>0</v>
      </c>
    </row>
    <row r="89" spans="1:2">
      <c r="A89" s="97">
        <v>43008</v>
      </c>
      <c r="B89" s="96">
        <v>0</v>
      </c>
    </row>
    <row r="90" spans="1:2">
      <c r="A90" s="97">
        <v>43100</v>
      </c>
      <c r="B90" s="96">
        <v>0</v>
      </c>
    </row>
    <row r="91" spans="1:2">
      <c r="A91" s="97">
        <v>43190</v>
      </c>
      <c r="B91" s="96">
        <v>0</v>
      </c>
    </row>
    <row r="92" spans="1:2">
      <c r="A92" s="97">
        <v>43281</v>
      </c>
      <c r="B92" s="96">
        <v>0</v>
      </c>
    </row>
    <row r="93" spans="1:2">
      <c r="A93" s="97">
        <v>43373</v>
      </c>
      <c r="B93" s="96">
        <v>0</v>
      </c>
    </row>
    <row r="94" spans="1:2">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2"/>
  <sheetViews>
    <sheetView zoomScaleNormal="100" workbookViewId="0"/>
  </sheetViews>
  <sheetFormatPr defaultColWidth="8.88671875" defaultRowHeight="13.2"/>
  <cols>
    <col min="1" max="1" width="34.88671875" style="84" customWidth="1"/>
    <col min="2" max="5" width="25.109375" style="85" customWidth="1"/>
    <col min="6" max="16384" width="8.88671875" style="79"/>
  </cols>
  <sheetData>
    <row r="1" spans="1:5" s="1" customFormat="1" ht="13.8">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20.25" customHeight="1">
      <c r="A4" s="127" t="s">
        <v>111</v>
      </c>
      <c r="B4" s="95" t="s">
        <v>88</v>
      </c>
      <c r="C4" s="98">
        <v>44377</v>
      </c>
    </row>
    <row r="5" spans="1:5" s="1" customFormat="1">
      <c r="A5" s="103"/>
      <c r="B5" s="32"/>
      <c r="C5" s="32"/>
    </row>
    <row r="6" spans="1:5">
      <c r="A6" s="82"/>
      <c r="B6" s="83"/>
      <c r="C6" s="83"/>
      <c r="D6" s="79"/>
      <c r="E6" s="79"/>
    </row>
    <row r="7" spans="1:5">
      <c r="A7" s="93" t="s">
        <v>95</v>
      </c>
      <c r="B7" s="94"/>
      <c r="C7" s="94"/>
      <c r="D7" s="79"/>
      <c r="E7" s="79"/>
    </row>
    <row r="8" spans="1:5">
      <c r="A8" s="34" t="s">
        <v>1</v>
      </c>
      <c r="B8" s="36" t="s">
        <v>6</v>
      </c>
      <c r="C8" s="36" t="s">
        <v>2</v>
      </c>
      <c r="D8" s="79"/>
      <c r="E8" s="79"/>
    </row>
    <row r="9" spans="1:5">
      <c r="A9" s="87" t="s">
        <v>110</v>
      </c>
      <c r="B9" s="95" t="s">
        <v>88</v>
      </c>
      <c r="C9" s="98">
        <v>44286</v>
      </c>
      <c r="D9" s="79"/>
      <c r="E9" s="79"/>
    </row>
    <row r="10" spans="1:5">
      <c r="A10" s="87" t="s">
        <v>109</v>
      </c>
      <c r="B10" s="95" t="s">
        <v>88</v>
      </c>
      <c r="C10" s="98">
        <v>44196</v>
      </c>
      <c r="D10" s="79"/>
      <c r="E10" s="79"/>
    </row>
    <row r="11" spans="1:5">
      <c r="A11" s="87" t="s">
        <v>108</v>
      </c>
      <c r="B11" s="95" t="s">
        <v>88</v>
      </c>
      <c r="C11" s="98">
        <v>44105</v>
      </c>
      <c r="D11" s="79"/>
      <c r="E11" s="79"/>
    </row>
    <row r="12" spans="1:5">
      <c r="A12" s="87" t="s">
        <v>106</v>
      </c>
      <c r="B12" s="95" t="s">
        <v>88</v>
      </c>
      <c r="C12" s="98">
        <v>44008</v>
      </c>
      <c r="D12" s="79"/>
      <c r="E12" s="79"/>
    </row>
    <row r="13" spans="1:5" s="33" customFormat="1" ht="15.6" customHeight="1">
      <c r="A13" s="87" t="s">
        <v>107</v>
      </c>
      <c r="B13" s="95" t="s">
        <v>88</v>
      </c>
      <c r="C13" s="98">
        <v>43922</v>
      </c>
    </row>
    <row r="14" spans="1:5">
      <c r="A14" s="87" t="s">
        <v>105</v>
      </c>
      <c r="B14" s="95" t="s">
        <v>100</v>
      </c>
      <c r="C14" s="98">
        <v>43830</v>
      </c>
      <c r="D14" s="79"/>
      <c r="E14" s="79"/>
    </row>
    <row r="15" spans="1:5">
      <c r="A15" s="87" t="s">
        <v>104</v>
      </c>
      <c r="B15" s="95" t="s">
        <v>100</v>
      </c>
      <c r="C15" s="98">
        <v>43738</v>
      </c>
      <c r="D15" s="79"/>
      <c r="E15" s="79"/>
    </row>
    <row r="16" spans="1:5">
      <c r="A16" s="87" t="s">
        <v>103</v>
      </c>
      <c r="B16" s="95" t="s">
        <v>100</v>
      </c>
      <c r="C16" s="98">
        <v>43646</v>
      </c>
      <c r="D16" s="79"/>
      <c r="E16" s="79"/>
    </row>
    <row r="17" spans="1:5">
      <c r="A17" s="87" t="s">
        <v>102</v>
      </c>
      <c r="B17" s="95" t="s">
        <v>100</v>
      </c>
      <c r="C17" s="98">
        <v>43646</v>
      </c>
      <c r="D17" s="79"/>
      <c r="E17" s="79"/>
    </row>
    <row r="18" spans="1:5">
      <c r="A18" s="87">
        <v>43454</v>
      </c>
      <c r="B18" s="95" t="s">
        <v>100</v>
      </c>
      <c r="C18" s="98">
        <v>43646</v>
      </c>
    </row>
    <row r="19" spans="1:5">
      <c r="A19" s="87">
        <v>43368</v>
      </c>
      <c r="B19" s="95" t="s">
        <v>100</v>
      </c>
      <c r="C19" s="98">
        <v>43646</v>
      </c>
    </row>
    <row r="20" spans="1:5">
      <c r="A20" s="87">
        <v>43271</v>
      </c>
      <c r="B20" s="95" t="s">
        <v>100</v>
      </c>
      <c r="C20" s="98">
        <v>43646</v>
      </c>
    </row>
    <row r="21" spans="1:5">
      <c r="A21" s="87">
        <v>43188</v>
      </c>
      <c r="B21" s="95" t="s">
        <v>97</v>
      </c>
      <c r="C21" s="98" t="s">
        <v>98</v>
      </c>
    </row>
    <row r="22" spans="1:5">
      <c r="A22" s="87" t="s">
        <v>99</v>
      </c>
      <c r="B22" s="95" t="s">
        <v>97</v>
      </c>
      <c r="C22" s="98" t="s">
        <v>98</v>
      </c>
    </row>
    <row r="23" spans="1:5">
      <c r="A23" s="87" t="s">
        <v>96</v>
      </c>
      <c r="B23" s="67" t="s">
        <v>88</v>
      </c>
      <c r="C23" s="87">
        <v>43008</v>
      </c>
    </row>
    <row r="24" spans="1:5">
      <c r="A24" s="87">
        <v>42914</v>
      </c>
      <c r="B24" s="67" t="s">
        <v>88</v>
      </c>
      <c r="C24" s="87">
        <v>42916</v>
      </c>
    </row>
    <row r="25" spans="1:5">
      <c r="A25" s="87">
        <v>42823</v>
      </c>
      <c r="B25" s="67" t="s">
        <v>88</v>
      </c>
      <c r="C25" s="87">
        <v>42825</v>
      </c>
    </row>
    <row r="26" spans="1:5">
      <c r="A26" s="87">
        <v>42726</v>
      </c>
      <c r="B26" s="67" t="s">
        <v>88</v>
      </c>
      <c r="C26" s="87">
        <v>42735</v>
      </c>
    </row>
    <row r="27" spans="1:5">
      <c r="A27" s="87">
        <v>42642</v>
      </c>
      <c r="B27" s="67" t="s">
        <v>88</v>
      </c>
      <c r="C27" s="87">
        <v>42643</v>
      </c>
    </row>
    <row r="28" spans="1:5">
      <c r="A28" s="87">
        <v>42550</v>
      </c>
      <c r="B28" s="67" t="s">
        <v>88</v>
      </c>
      <c r="C28" s="87">
        <v>42551</v>
      </c>
    </row>
    <row r="29" spans="1:5">
      <c r="A29" s="87">
        <v>42458</v>
      </c>
      <c r="B29" s="67" t="s">
        <v>88</v>
      </c>
      <c r="C29" s="87">
        <v>42460</v>
      </c>
    </row>
    <row r="30" spans="1:5">
      <c r="A30" s="87">
        <v>42360</v>
      </c>
      <c r="B30" s="67" t="s">
        <v>88</v>
      </c>
      <c r="C30" s="87">
        <v>42369</v>
      </c>
    </row>
    <row r="31" spans="1:5">
      <c r="A31" s="87">
        <v>42265</v>
      </c>
      <c r="B31" s="67" t="s">
        <v>88</v>
      </c>
      <c r="C31" s="87">
        <v>42277</v>
      </c>
    </row>
    <row r="32" spans="1:5">
      <c r="A32" s="87">
        <v>42174</v>
      </c>
      <c r="B32" s="67" t="s">
        <v>88</v>
      </c>
      <c r="C32"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6"/>
  <sheetViews>
    <sheetView zoomScale="80" zoomScaleNormal="80" workbookViewId="0">
      <pane ySplit="14" topLeftCell="A116" activePane="bottomLeft" state="frozen"/>
      <selection activeCell="B1" sqref="B1"/>
      <selection pane="bottomLeft"/>
    </sheetView>
  </sheetViews>
  <sheetFormatPr defaultColWidth="8.88671875" defaultRowHeight="13.2"/>
  <cols>
    <col min="1" max="1" width="50.5546875" style="84" customWidth="1"/>
    <col min="2" max="5" width="25.109375" style="85" customWidth="1"/>
    <col min="6" max="16384" width="8.88671875" style="79"/>
  </cols>
  <sheetData>
    <row r="1" spans="1:5" s="1" customFormat="1" ht="13.8">
      <c r="A1" s="13" t="s">
        <v>7</v>
      </c>
      <c r="B1" s="3"/>
      <c r="C1" s="4"/>
      <c r="D1" s="4"/>
      <c r="E1" s="4"/>
    </row>
    <row r="2" spans="1:5" s="1" customFormat="1">
      <c r="A2" s="17" t="s">
        <v>8</v>
      </c>
      <c r="B2" s="15"/>
      <c r="C2" s="16"/>
      <c r="D2" s="16"/>
      <c r="E2" s="16"/>
    </row>
    <row r="3" spans="1:5" s="1" customFormat="1" ht="130.5" customHeight="1">
      <c r="A3" s="128" t="s">
        <v>87</v>
      </c>
      <c r="B3" s="128"/>
      <c r="C3" s="128"/>
      <c r="D3" s="128"/>
      <c r="E3" s="128"/>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4" t="s">
        <v>89</v>
      </c>
      <c r="D9" s="20">
        <v>2.5</v>
      </c>
      <c r="E9" s="64"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9" t="s">
        <v>89</v>
      </c>
      <c r="C15" s="69" t="s">
        <v>89</v>
      </c>
      <c r="D15" s="69" t="s">
        <v>89</v>
      </c>
      <c r="E15" s="69" t="s">
        <v>89</v>
      </c>
    </row>
    <row r="16" spans="1:5" s="1" customFormat="1">
      <c r="A16" s="37">
        <v>35155</v>
      </c>
      <c r="B16" s="69" t="s">
        <v>89</v>
      </c>
      <c r="C16" s="69" t="s">
        <v>89</v>
      </c>
      <c r="D16" s="69" t="s">
        <v>89</v>
      </c>
      <c r="E16" s="69" t="s">
        <v>89</v>
      </c>
    </row>
    <row r="17" spans="1:5" s="1" customFormat="1">
      <c r="A17" s="37">
        <v>35246</v>
      </c>
      <c r="B17" s="69" t="s">
        <v>89</v>
      </c>
      <c r="C17" s="69" t="s">
        <v>89</v>
      </c>
      <c r="D17" s="69" t="s">
        <v>89</v>
      </c>
      <c r="E17" s="69" t="s">
        <v>89</v>
      </c>
    </row>
    <row r="18" spans="1:5" s="1" customFormat="1">
      <c r="A18" s="37">
        <v>35338</v>
      </c>
      <c r="B18" s="69" t="s">
        <v>89</v>
      </c>
      <c r="C18" s="69" t="s">
        <v>89</v>
      </c>
      <c r="D18" s="69" t="s">
        <v>89</v>
      </c>
      <c r="E18" s="69" t="s">
        <v>89</v>
      </c>
    </row>
    <row r="19" spans="1:5" s="1" customFormat="1">
      <c r="A19" s="37">
        <v>35430</v>
      </c>
      <c r="B19" s="69" t="s">
        <v>89</v>
      </c>
      <c r="C19" s="69" t="s">
        <v>89</v>
      </c>
      <c r="D19" s="69" t="s">
        <v>89</v>
      </c>
      <c r="E19" s="69" t="s">
        <v>89</v>
      </c>
    </row>
    <row r="20" spans="1:5" s="1" customFormat="1">
      <c r="A20" s="37">
        <v>35520</v>
      </c>
      <c r="B20" s="69" t="s">
        <v>89</v>
      </c>
      <c r="C20" s="69" t="s">
        <v>89</v>
      </c>
      <c r="D20" s="69" t="s">
        <v>89</v>
      </c>
      <c r="E20" s="69" t="s">
        <v>89</v>
      </c>
    </row>
    <row r="21" spans="1:5" s="1" customFormat="1">
      <c r="A21" s="37">
        <v>35611</v>
      </c>
      <c r="B21" s="69" t="s">
        <v>89</v>
      </c>
      <c r="C21" s="69" t="s">
        <v>89</v>
      </c>
      <c r="D21" s="69" t="s">
        <v>89</v>
      </c>
      <c r="E21" s="69" t="s">
        <v>89</v>
      </c>
    </row>
    <row r="22" spans="1:5" s="1" customFormat="1">
      <c r="A22" s="37">
        <v>35703</v>
      </c>
      <c r="B22" s="69" t="s">
        <v>89</v>
      </c>
      <c r="C22" s="69" t="s">
        <v>89</v>
      </c>
      <c r="D22" s="69" t="s">
        <v>89</v>
      </c>
      <c r="E22" s="69" t="s">
        <v>89</v>
      </c>
    </row>
    <row r="23" spans="1:5" s="1" customFormat="1">
      <c r="A23" s="37">
        <v>35795</v>
      </c>
      <c r="B23" s="69" t="s">
        <v>89</v>
      </c>
      <c r="C23" s="69" t="s">
        <v>89</v>
      </c>
      <c r="D23" s="69" t="s">
        <v>89</v>
      </c>
      <c r="E23" s="69" t="s">
        <v>89</v>
      </c>
    </row>
    <row r="24" spans="1:5" s="1" customFormat="1">
      <c r="A24" s="37">
        <v>35885</v>
      </c>
      <c r="B24" s="69" t="s">
        <v>89</v>
      </c>
      <c r="C24" s="69" t="s">
        <v>89</v>
      </c>
      <c r="D24" s="69" t="s">
        <v>89</v>
      </c>
      <c r="E24" s="69" t="s">
        <v>89</v>
      </c>
    </row>
    <row r="25" spans="1:5" s="1" customFormat="1">
      <c r="A25" s="37">
        <v>35976</v>
      </c>
      <c r="B25" s="69" t="s">
        <v>89</v>
      </c>
      <c r="C25" s="69" t="s">
        <v>89</v>
      </c>
      <c r="D25" s="69" t="s">
        <v>89</v>
      </c>
      <c r="E25" s="69" t="s">
        <v>89</v>
      </c>
    </row>
    <row r="26" spans="1:5" s="1" customFormat="1">
      <c r="A26" s="37">
        <v>36068</v>
      </c>
      <c r="B26" s="69" t="s">
        <v>89</v>
      </c>
      <c r="C26" s="69" t="s">
        <v>89</v>
      </c>
      <c r="D26" s="69" t="s">
        <v>89</v>
      </c>
      <c r="E26" s="69" t="s">
        <v>89</v>
      </c>
    </row>
    <row r="27" spans="1:5" s="1" customFormat="1">
      <c r="A27" s="37">
        <v>36160</v>
      </c>
      <c r="B27" s="69" t="s">
        <v>89</v>
      </c>
      <c r="C27" s="69" t="s">
        <v>89</v>
      </c>
      <c r="D27" s="69" t="s">
        <v>89</v>
      </c>
      <c r="E27" s="69" t="s">
        <v>89</v>
      </c>
    </row>
    <row r="28" spans="1:5" s="1" customFormat="1">
      <c r="A28" s="37">
        <v>36250</v>
      </c>
      <c r="B28" s="69" t="s">
        <v>89</v>
      </c>
      <c r="C28" s="69" t="s">
        <v>89</v>
      </c>
      <c r="D28" s="69" t="s">
        <v>89</v>
      </c>
      <c r="E28" s="69" t="s">
        <v>89</v>
      </c>
    </row>
    <row r="29" spans="1:5" s="1" customFormat="1">
      <c r="A29" s="37">
        <v>36341</v>
      </c>
      <c r="B29" s="69" t="s">
        <v>89</v>
      </c>
      <c r="C29" s="69" t="s">
        <v>89</v>
      </c>
      <c r="D29" s="69" t="s">
        <v>89</v>
      </c>
      <c r="E29" s="69" t="s">
        <v>89</v>
      </c>
    </row>
    <row r="30" spans="1:5" s="1" customFormat="1">
      <c r="A30" s="37">
        <v>36433</v>
      </c>
      <c r="B30" s="69" t="s">
        <v>89</v>
      </c>
      <c r="C30" s="69" t="s">
        <v>89</v>
      </c>
      <c r="D30" s="69" t="s">
        <v>89</v>
      </c>
      <c r="E30" s="69" t="s">
        <v>89</v>
      </c>
    </row>
    <row r="31" spans="1:5" s="1" customFormat="1">
      <c r="A31" s="37">
        <v>36525</v>
      </c>
      <c r="B31" s="69" t="s">
        <v>89</v>
      </c>
      <c r="C31" s="69" t="s">
        <v>89</v>
      </c>
      <c r="D31" s="69" t="s">
        <v>89</v>
      </c>
      <c r="E31" s="69" t="s">
        <v>89</v>
      </c>
    </row>
    <row r="32" spans="1:5" s="1" customFormat="1">
      <c r="A32" s="37">
        <v>36616</v>
      </c>
      <c r="B32" s="69" t="s">
        <v>89</v>
      </c>
      <c r="C32" s="69" t="s">
        <v>89</v>
      </c>
      <c r="D32" s="69" t="s">
        <v>89</v>
      </c>
      <c r="E32" s="69" t="s">
        <v>89</v>
      </c>
    </row>
    <row r="33" spans="1:5" s="1" customFormat="1">
      <c r="A33" s="37">
        <v>36707</v>
      </c>
      <c r="B33" s="69" t="s">
        <v>89</v>
      </c>
      <c r="C33" s="69" t="s">
        <v>89</v>
      </c>
      <c r="D33" s="69" t="s">
        <v>89</v>
      </c>
      <c r="E33" s="69" t="s">
        <v>89</v>
      </c>
    </row>
    <row r="34" spans="1:5" s="1" customFormat="1">
      <c r="A34" s="37">
        <v>36799</v>
      </c>
      <c r="B34" s="69" t="s">
        <v>89</v>
      </c>
      <c r="C34" s="69" t="s">
        <v>89</v>
      </c>
      <c r="D34" s="69" t="s">
        <v>89</v>
      </c>
      <c r="E34" s="69" t="s">
        <v>89</v>
      </c>
    </row>
    <row r="35" spans="1:5" s="1" customFormat="1">
      <c r="A35" s="37">
        <v>36891</v>
      </c>
      <c r="B35" s="69" t="s">
        <v>89</v>
      </c>
      <c r="C35" s="69" t="s">
        <v>89</v>
      </c>
      <c r="D35" s="69" t="s">
        <v>89</v>
      </c>
      <c r="E35" s="69" t="s">
        <v>89</v>
      </c>
    </row>
    <row r="36" spans="1:5" s="1" customFormat="1">
      <c r="A36" s="37">
        <v>36981</v>
      </c>
      <c r="B36" s="29">
        <f>IF('2.1.'!$D31&lt;'1.2.Orientacinės AKR normos'!B$6,'1.2.Orientacinės AKR normos'!B$8,IF('2.1.'!$D31&gt;='1.2.Orientacinės AKR normos'!B$7,'1.2.Orientacinės AKR normos'!B$9,'1.2.Orientacinės AKR normos'!B$11+'1.2.Orientacinės AKR normos'!B$10*'2.1.'!$D31))</f>
        <v>9.0008561169218737E-2</v>
      </c>
      <c r="C36" s="29">
        <f>IF('2.1.'!$D31&lt;'1.2.Orientacinės AKR normos'!C$6,'1.2.Orientacinės AKR normos'!C$8,'1.2.Orientacinės AKR normos'!C$11+'1.2.Orientacinės AKR normos'!C$10*'2.1.'!$D31)</f>
        <v>9.0008561169218737E-2</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c r="A42" s="37">
        <v>37529</v>
      </c>
      <c r="B42" s="29">
        <f>IF('2.1.'!$D37&lt;'1.2.Orientacinės AKR normos'!B$6,'1.2.Orientacinės AKR normos'!B$8,IF('2.1.'!$D37&gt;='1.2.Orientacinės AKR normos'!B$7,'1.2.Orientacinės AKR normos'!B$9,'1.2.Orientacinės AKR normos'!B$11+'1.2.Orientacinės AKR normos'!B$10*'2.1.'!$D37))</f>
        <v>6.8827813942637484E-2</v>
      </c>
      <c r="C42" s="29">
        <f>IF('2.1.'!$D37&lt;'1.2.Orientacinės AKR normos'!C$6,'1.2.Orientacinės AKR normos'!C$8,'1.2.Orientacinės AKR normos'!C$11+'1.2.Orientacinės AKR normos'!C$10*'2.1.'!$D37)</f>
        <v>6.8827813942637484E-2</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c r="A46" s="37">
        <v>37894</v>
      </c>
      <c r="B46" s="29">
        <f>IF('2.1.'!$D41&lt;'1.2.Orientacinės AKR normos'!B$6,'1.2.Orientacinės AKR normos'!B$8,IF('2.1.'!$D41&gt;='1.2.Orientacinės AKR normos'!B$7,'1.2.Orientacinės AKR normos'!B$9,'1.2.Orientacinės AKR normos'!B$11+'1.2.Orientacinės AKR normos'!B$10*'2.1.'!$D41))</f>
        <v>0</v>
      </c>
      <c r="C46" s="29">
        <f>IF('2.1.'!$D41&lt;'1.2.Orientacinės AKR normos'!C$6,'1.2.Orientacinės AKR normos'!C$8,'1.2.Orientacinės AKR normos'!C$11+'1.2.Orientacinės AKR normos'!C$10*'2.1.'!$D41)</f>
        <v>0</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c r="A47" s="37">
        <v>37986</v>
      </c>
      <c r="B47" s="29">
        <f>IF('2.1.'!$D42&lt;'1.2.Orientacinės AKR normos'!B$6,'1.2.Orientacinės AKR normos'!B$8,IF('2.1.'!$D42&gt;='1.2.Orientacinės AKR normos'!B$7,'1.2.Orientacinės AKR normos'!B$9,'1.2.Orientacinės AKR normos'!B$11+'1.2.Orientacinės AKR normos'!B$10*'2.1.'!$D42))</f>
        <v>0.74291310914955</v>
      </c>
      <c r="C47" s="29">
        <f>IF('2.1.'!$D42&lt;'1.2.Orientacinės AKR normos'!C$6,'1.2.Orientacinės AKR normos'!C$8,'1.2.Orientacinės AKR normos'!C$11+'1.2.Orientacinės AKR normos'!C$10*'2.1.'!$D42)</f>
        <v>0.74291310914955</v>
      </c>
      <c r="D47" s="29">
        <f>IF('2.2.'!$D42&lt;'1.2.Orientacinės AKR normos'!D$6,'1.2.Orientacinės AKR normos'!D$8,IF('2.2.'!$D42&gt;='1.2.Orientacinės AKR normos'!D$7,'1.2.Orientacinės AKR normos'!D$9,'1.2.Orientacinės AKR normos'!D$11+'1.2.Orientacinės AKR normos'!D$10*'2.2.'!$D42))</f>
        <v>0</v>
      </c>
      <c r="E47" s="29">
        <f>IF('2.2.'!$D42&lt;'1.2.Orientacinės AKR normos'!E$6,'1.2.Orientacinės AKR normos'!E$8,'1.2.Orientacinės AKR normos'!E$11+'1.2.Orientacinės AKR normos'!E$10*'2.2.'!$D42)</f>
        <v>0</v>
      </c>
    </row>
    <row r="48" spans="1:5" s="1" customFormat="1">
      <c r="A48" s="37">
        <v>38077</v>
      </c>
      <c r="B48" s="29">
        <f>IF('2.1.'!$D43&lt;'1.2.Orientacinės AKR normos'!B$6,'1.2.Orientacinės AKR normos'!B$8,IF('2.1.'!$D43&gt;='1.2.Orientacinės AKR normos'!B$7,'1.2.Orientacinės AKR normos'!B$9,'1.2.Orientacinės AKR normos'!B$11+'1.2.Orientacinės AKR normos'!B$10*'2.1.'!$D43))</f>
        <v>0.51327859301210621</v>
      </c>
      <c r="C48" s="29">
        <f>IF('2.1.'!$D43&lt;'1.2.Orientacinės AKR normos'!C$6,'1.2.Orientacinės AKR normos'!C$8,'1.2.Orientacinės AKR normos'!C$11+'1.2.Orientacinės AKR normos'!C$10*'2.1.'!$D43)</f>
        <v>0.51327859301210621</v>
      </c>
      <c r="D48" s="29">
        <f>IF('2.2.'!$D43&lt;'1.2.Orientacinės AKR normos'!D$6,'1.2.Orientacinės AKR normos'!D$8,IF('2.2.'!$D43&gt;='1.2.Orientacinės AKR normos'!D$7,'1.2.Orientacinės AKR normos'!D$9,'1.2.Orientacinės AKR normos'!D$11+'1.2.Orientacinės AKR normos'!D$10*'2.2.'!$D43))</f>
        <v>0</v>
      </c>
      <c r="E48" s="29">
        <f>IF('2.2.'!$D43&lt;'1.2.Orientacinės AKR normos'!E$6,'1.2.Orientacinės AKR normos'!E$8,'1.2.Orientacinės AKR normos'!E$11+'1.2.Orientacinės AKR normos'!E$10*'2.2.'!$D43)</f>
        <v>0</v>
      </c>
    </row>
    <row r="49" spans="1:5" s="1" customFormat="1">
      <c r="A49" s="37">
        <v>38168</v>
      </c>
      <c r="B49" s="29">
        <f>IF('2.1.'!$D44&lt;'1.2.Orientacinės AKR normos'!B$6,'1.2.Orientacinės AKR normos'!B$8,IF('2.1.'!$D44&gt;='1.2.Orientacinės AKR normos'!B$7,'1.2.Orientacinės AKR normos'!B$9,'1.2.Orientacinės AKR normos'!B$11+'1.2.Orientacinės AKR normos'!B$10*'2.1.'!$D44))</f>
        <v>0.86246889374923108</v>
      </c>
      <c r="C49" s="29">
        <f>IF('2.1.'!$D44&lt;'1.2.Orientacinės AKR normos'!C$6,'1.2.Orientacinės AKR normos'!C$8,'1.2.Orientacinės AKR normos'!C$11+'1.2.Orientacinės AKR normos'!C$10*'2.1.'!$D44)</f>
        <v>0.86246889374923108</v>
      </c>
      <c r="D49" s="29">
        <f>IF('2.2.'!$D44&lt;'1.2.Orientacinės AKR normos'!D$6,'1.2.Orientacinės AKR normos'!D$8,IF('2.2.'!$D44&gt;='1.2.Orientacinės AKR normos'!D$7,'1.2.Orientacinės AKR normos'!D$9,'1.2.Orientacinės AKR normos'!D$11+'1.2.Orientacinės AKR normos'!D$10*'2.2.'!$D44))</f>
        <v>0.27091400652627817</v>
      </c>
      <c r="E49" s="29">
        <f>IF('2.2.'!$D44&lt;'1.2.Orientacinės AKR normos'!E$6,'1.2.Orientacinės AKR normos'!E$8,'1.2.Orientacinės AKR normos'!E$11+'1.2.Orientacinės AKR normos'!E$10*'2.2.'!$D44)</f>
        <v>0.27091400652627817</v>
      </c>
    </row>
    <row r="50" spans="1:5" s="1" customFormat="1">
      <c r="A50" s="37">
        <v>38260</v>
      </c>
      <c r="B50" s="29">
        <f>IF('2.1.'!$D45&lt;'1.2.Orientacinės AKR normos'!B$6,'1.2.Orientacinės AKR normos'!B$8,IF('2.1.'!$D45&gt;='1.2.Orientacinės AKR normos'!B$7,'1.2.Orientacinės AKR normos'!B$9,'1.2.Orientacinės AKR normos'!B$11+'1.2.Orientacinės AKR normos'!B$10*'2.1.'!$D45))</f>
        <v>0.9326587635425625</v>
      </c>
      <c r="C50" s="29">
        <f>IF('2.1.'!$D45&lt;'1.2.Orientacinės AKR normos'!C$6,'1.2.Orientacinės AKR normos'!C$8,'1.2.Orientacinės AKR normos'!C$11+'1.2.Orientacinės AKR normos'!C$10*'2.1.'!$D45)</f>
        <v>0.9326587635425625</v>
      </c>
      <c r="D50" s="29">
        <f>IF('2.2.'!$D45&lt;'1.2.Orientacinės AKR normos'!D$6,'1.2.Orientacinės AKR normos'!D$8,IF('2.2.'!$D45&gt;='1.2.Orientacinės AKR normos'!D$7,'1.2.Orientacinės AKR normos'!D$9,'1.2.Orientacinės AKR normos'!D$11+'1.2.Orientacinės AKR normos'!D$10*'2.2.'!$D45))</f>
        <v>0.42079837796554997</v>
      </c>
      <c r="E50" s="29">
        <f>IF('2.2.'!$D45&lt;'1.2.Orientacinės AKR normos'!E$6,'1.2.Orientacinės AKR normos'!E$8,'1.2.Orientacinės AKR normos'!E$11+'1.2.Orientacinės AKR normos'!E$10*'2.2.'!$D45)</f>
        <v>0.42079837796554997</v>
      </c>
    </row>
    <row r="51" spans="1:5" s="1" customFormat="1">
      <c r="A51" s="37">
        <v>38352</v>
      </c>
      <c r="B51" s="29">
        <f>IF('2.1.'!$D46&lt;'1.2.Orientacinės AKR normos'!B$6,'1.2.Orientacinės AKR normos'!B$8,IF('2.1.'!$D46&gt;='1.2.Orientacinės AKR normos'!B$7,'1.2.Orientacinės AKR normos'!B$9,'1.2.Orientacinės AKR normos'!B$11+'1.2.Orientacinės AKR normos'!B$10*'2.1.'!$D46))</f>
        <v>1.2237741299911811</v>
      </c>
      <c r="C51" s="29">
        <f>IF('2.1.'!$D46&lt;'1.2.Orientacinės AKR normos'!C$6,'1.2.Orientacinės AKR normos'!C$8,'1.2.Orientacinės AKR normos'!C$11+'1.2.Orientacinės AKR normos'!C$10*'2.1.'!$D46)</f>
        <v>1.2237741299911811</v>
      </c>
      <c r="D51" s="29">
        <f>IF('2.2.'!$D46&lt;'1.2.Orientacinės AKR normos'!D$6,'1.2.Orientacinės AKR normos'!D$8,IF('2.2.'!$D46&gt;='1.2.Orientacinės AKR normos'!D$7,'1.2.Orientacinės AKR normos'!D$9,'1.2.Orientacinės AKR normos'!D$11+'1.2.Orientacinės AKR normos'!D$10*'2.2.'!$D46))</f>
        <v>0.77161499750878448</v>
      </c>
      <c r="E51" s="29">
        <f>IF('2.2.'!$D46&lt;'1.2.Orientacinės AKR normos'!E$6,'1.2.Orientacinės AKR normos'!E$8,'1.2.Orientacinės AKR normos'!E$11+'1.2.Orientacinės AKR normos'!E$10*'2.2.'!$D46)</f>
        <v>0.77161499750878448</v>
      </c>
    </row>
    <row r="52" spans="1:5" s="1" customFormat="1">
      <c r="A52" s="37">
        <v>38442</v>
      </c>
      <c r="B52" s="29">
        <f>IF('2.1.'!$D47&lt;'1.2.Orientacinės AKR normos'!B$6,'1.2.Orientacinės AKR normos'!B$8,IF('2.1.'!$D47&gt;='1.2.Orientacinės AKR normos'!B$7,'1.2.Orientacinės AKR normos'!B$9,'1.2.Orientacinės AKR normos'!B$11+'1.2.Orientacinės AKR normos'!B$10*'2.1.'!$D47))</f>
        <v>1.2017727517453469</v>
      </c>
      <c r="C52" s="29">
        <f>IF('2.1.'!$D47&lt;'1.2.Orientacinės AKR normos'!C$6,'1.2.Orientacinės AKR normos'!C$8,'1.2.Orientacinės AKR normos'!C$11+'1.2.Orientacinės AKR normos'!C$10*'2.1.'!$D47)</f>
        <v>1.2017727517453469</v>
      </c>
      <c r="D52" s="29">
        <f>IF('2.2.'!$D47&lt;'1.2.Orientacinės AKR normos'!D$6,'1.2.Orientacinės AKR normos'!D$8,IF('2.2.'!$D47&gt;='1.2.Orientacinės AKR normos'!D$7,'1.2.Orientacinės AKR normos'!D$9,'1.2.Orientacinės AKR normos'!D$11+'1.2.Orientacinės AKR normos'!D$10*'2.2.'!$D47))</f>
        <v>0.78468418104762172</v>
      </c>
      <c r="E52" s="29">
        <f>IF('2.2.'!$D47&lt;'1.2.Orientacinės AKR normos'!E$6,'1.2.Orientacinės AKR normos'!E$8,'1.2.Orientacinės AKR normos'!E$11+'1.2.Orientacinės AKR normos'!E$10*'2.2.'!$D47)</f>
        <v>0.78468418104762172</v>
      </c>
    </row>
    <row r="53" spans="1:5" s="1" customFormat="1">
      <c r="A53" s="37">
        <v>38533</v>
      </c>
      <c r="B53" s="29">
        <f>IF('2.1.'!$D48&lt;'1.2.Orientacinės AKR normos'!B$6,'1.2.Orientacinės AKR normos'!B$8,IF('2.1.'!$D48&gt;='1.2.Orientacinės AKR normos'!B$7,'1.2.Orientacinės AKR normos'!B$9,'1.2.Orientacinės AKR normos'!B$11+'1.2.Orientacinės AKR normos'!B$10*'2.1.'!$D48))</f>
        <v>1.7118111111971248</v>
      </c>
      <c r="C53" s="29">
        <f>IF('2.1.'!$D48&lt;'1.2.Orientacinės AKR normos'!C$6,'1.2.Orientacinės AKR normos'!C$8,'1.2.Orientacinės AKR normos'!C$11+'1.2.Orientacinės AKR normos'!C$10*'2.1.'!$D48)</f>
        <v>1.7118111111971248</v>
      </c>
      <c r="D53" s="29">
        <f>IF('2.2.'!$D48&lt;'1.2.Orientacinės AKR normos'!D$6,'1.2.Orientacinės AKR normos'!D$8,IF('2.2.'!$D48&gt;='1.2.Orientacinės AKR normos'!D$7,'1.2.Orientacinės AKR normos'!D$9,'1.2.Orientacinės AKR normos'!D$11+'1.2.Orientacinės AKR normos'!D$10*'2.2.'!$D48))</f>
        <v>1.3686377223410127</v>
      </c>
      <c r="E53" s="29">
        <f>IF('2.2.'!$D48&lt;'1.2.Orientacinės AKR normos'!E$6,'1.2.Orientacinės AKR normos'!E$8,'1.2.Orientacinės AKR normos'!E$11+'1.2.Orientacinės AKR normos'!E$10*'2.2.'!$D48)</f>
        <v>1.3686377223410127</v>
      </c>
    </row>
    <row r="54" spans="1:5" s="1" customFormat="1">
      <c r="A54" s="37">
        <v>38625</v>
      </c>
      <c r="B54" s="29">
        <f>IF('2.1.'!$D49&lt;'1.2.Orientacinės AKR normos'!B$6,'1.2.Orientacinės AKR normos'!B$8,IF('2.1.'!$D49&gt;='1.2.Orientacinės AKR normos'!B$7,'1.2.Orientacinės AKR normos'!B$9,'1.2.Orientacinės AKR normos'!B$11+'1.2.Orientacinės AKR normos'!B$10*'2.1.'!$D49))</f>
        <v>2.0174359120508907</v>
      </c>
      <c r="C54" s="29">
        <f>IF('2.1.'!$D49&lt;'1.2.Orientacinės AKR normos'!C$6,'1.2.Orientacinės AKR normos'!C$8,'1.2.Orientacinės AKR normos'!C$11+'1.2.Orientacinės AKR normos'!C$10*'2.1.'!$D49)</f>
        <v>2.0174359120508907</v>
      </c>
      <c r="D54" s="29">
        <f>IF('2.2.'!$D49&lt;'1.2.Orientacinės AKR normos'!D$6,'1.2.Orientacinės AKR normos'!D$8,IF('2.2.'!$D49&gt;='1.2.Orientacinės AKR normos'!D$7,'1.2.Orientacinės AKR normos'!D$9,'1.2.Orientacinės AKR normos'!D$11+'1.2.Orientacinės AKR normos'!D$10*'2.2.'!$D49))</f>
        <v>1.7643882298295783</v>
      </c>
      <c r="E54" s="29">
        <f>IF('2.2.'!$D49&lt;'1.2.Orientacinės AKR normos'!E$6,'1.2.Orientacinės AKR normos'!E$8,'1.2.Orientacinės AKR normos'!E$11+'1.2.Orientacinės AKR normos'!E$10*'2.2.'!$D49)</f>
        <v>1.7643882298295783</v>
      </c>
    </row>
    <row r="55" spans="1:5" s="1" customFormat="1">
      <c r="A55" s="37">
        <v>38717</v>
      </c>
      <c r="B55" s="29">
        <f>IF('2.1.'!$D50&lt;'1.2.Orientacinės AKR normos'!B$6,'1.2.Orientacinės AKR normos'!B$8,IF('2.1.'!$D50&gt;='1.2.Orientacinės AKR normos'!B$7,'1.2.Orientacinės AKR normos'!B$9,'1.2.Orientacinės AKR normos'!B$11+'1.2.Orientacinės AKR normos'!B$10*'2.1.'!$D50))</f>
        <v>2.260900928728022</v>
      </c>
      <c r="C55" s="29">
        <f>IF('2.1.'!$D50&lt;'1.2.Orientacinės AKR normos'!C$6,'1.2.Orientacinės AKR normos'!C$8,'1.2.Orientacinės AKR normos'!C$11+'1.2.Orientacinės AKR normos'!C$10*'2.1.'!$D50)</f>
        <v>2.260900928728022</v>
      </c>
      <c r="D55" s="29">
        <f>IF('2.2.'!$D50&lt;'1.2.Orientacinės AKR normos'!D$6,'1.2.Orientacinės AKR normos'!D$8,IF('2.2.'!$D50&gt;='1.2.Orientacinės AKR normos'!D$7,'1.2.Orientacinės AKR normos'!D$9,'1.2.Orientacinės AKR normos'!D$11+'1.2.Orientacinės AKR normos'!D$10*'2.2.'!$D50))</f>
        <v>2.0941305528805247</v>
      </c>
      <c r="E55" s="29">
        <f>IF('2.2.'!$D50&lt;'1.2.Orientacinės AKR normos'!E$6,'1.2.Orientacinės AKR normos'!E$8,'1.2.Orientacinės AKR normos'!E$11+'1.2.Orientacinės AKR normos'!E$10*'2.2.'!$D50)</f>
        <v>2.0941305528805247</v>
      </c>
    </row>
    <row r="56" spans="1:5" s="1" customFormat="1">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2.6879974438408749</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2.6368643435709687</v>
      </c>
    </row>
    <row r="57" spans="1:5" s="1" customFormat="1">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3.0021027518905625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3.0513865511976874</v>
      </c>
    </row>
    <row r="58" spans="1:5" s="1" customFormat="1">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3.065954344157531</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3.163868295287156</v>
      </c>
    </row>
    <row r="59" spans="1:5" s="1" customFormat="1">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3.3861264700921874</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3.5292191588414061</v>
      </c>
    </row>
    <row r="60" spans="1:5" s="1" customFormat="1">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5.1142454818234064</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5.5581682618995307</v>
      </c>
    </row>
    <row r="61" spans="1:5" s="1" customFormat="1">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4.9271003452220308</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5.5599598327373121</v>
      </c>
    </row>
    <row r="62" spans="1:5" s="1" customFormat="1">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4.8385337584693122</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5.5555167697094685</v>
      </c>
    </row>
    <row r="63" spans="1:5" s="1" customFormat="1">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4.8621599514608747</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5.5512576895195309</v>
      </c>
    </row>
    <row r="64" spans="1:5" s="1" customFormat="1">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5.5673077683339063</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6.2371815720132817</v>
      </c>
    </row>
    <row r="65" spans="1:5" s="1" customFormat="1">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4.4939657936001254</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4.9059939543084994</v>
      </c>
    </row>
    <row r="66" spans="1:5" s="1" customFormat="1">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4.2036874552716252</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4.2822548483164065</v>
      </c>
    </row>
    <row r="67" spans="1:5" s="1" customFormat="1">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2.9628453276199371</v>
      </c>
      <c r="D67" s="29">
        <f>IF('2.2.'!$D62&lt;'1.2.Orientacinės AKR normos'!D$6,'1.2.Orientacinės AKR normos'!D$8,IF('2.2.'!$D62&gt;='1.2.Orientacinės AKR normos'!D$7,'1.2.Orientacinės AKR normos'!D$9,'1.2.Orientacinės AKR normos'!D$11+'1.2.Orientacinės AKR normos'!D$10*'2.2.'!$D62))</f>
        <v>2.4599064298416096</v>
      </c>
      <c r="E67" s="29">
        <f>IF('2.2.'!$D62&lt;'1.2.Orientacinės AKR normos'!E$6,'1.2.Orientacinės AKR normos'!E$8,'1.2.Orientacinės AKR normos'!E$11+'1.2.Orientacinės AKR normos'!E$10*'2.2.'!$D62)</f>
        <v>2.4599064298416096</v>
      </c>
    </row>
    <row r="68" spans="1:5" s="1" customFormat="1">
      <c r="A68" s="37">
        <v>39903</v>
      </c>
      <c r="B68" s="29">
        <f>IF('2.1.'!$D63&lt;'1.2.Orientacinės AKR normos'!B$6,'1.2.Orientacinės AKR normos'!B$8,IF('2.1.'!$D63&gt;='1.2.Orientacinės AKR normos'!B$7,'1.2.Orientacinės AKR normos'!B$9,'1.2.Orientacinės AKR normos'!B$11+'1.2.Orientacinės AKR normos'!B$10*'2.1.'!$D63))</f>
        <v>2.2651488705235718</v>
      </c>
      <c r="C68" s="29">
        <f>IF('2.1.'!$D63&lt;'1.2.Orientacinės AKR normos'!C$6,'1.2.Orientacinės AKR normos'!C$8,'1.2.Orientacinės AKR normos'!C$11+'1.2.Orientacinės AKR normos'!C$10*'2.1.'!$D63)</f>
        <v>2.2651488705235718</v>
      </c>
      <c r="D68" s="29">
        <f>IF('2.2.'!$D63&lt;'1.2.Orientacinės AKR normos'!D$6,'1.2.Orientacinės AKR normos'!D$8,IF('2.2.'!$D63&gt;='1.2.Orientacinės AKR normos'!D$7,'1.2.Orientacinės AKR normos'!D$9,'1.2.Orientacinės AKR normos'!D$11+'1.2.Orientacinės AKR normos'!D$10*'2.2.'!$D63))</f>
        <v>1.0817177591885967</v>
      </c>
      <c r="E68" s="29">
        <f>IF('2.2.'!$D63&lt;'1.2.Orientacinės AKR normos'!E$6,'1.2.Orientacinės AKR normos'!E$8,'1.2.Orientacinės AKR normos'!E$11+'1.2.Orientacinės AKR normos'!E$10*'2.2.'!$D63)</f>
        <v>1.0817177591885967</v>
      </c>
    </row>
    <row r="69" spans="1:5" s="1" customFormat="1">
      <c r="A69" s="37">
        <v>39994</v>
      </c>
      <c r="B69" s="29">
        <f>IF('2.1.'!$D64&lt;'1.2.Orientacinės AKR normos'!B$6,'1.2.Orientacinės AKR normos'!B$8,IF('2.1.'!$D64&gt;='1.2.Orientacinės AKR normos'!B$7,'1.2.Orientacinės AKR normos'!B$9,'1.2.Orientacinės AKR normos'!B$11+'1.2.Orientacinės AKR normos'!B$10*'2.1.'!$D64))</f>
        <v>2.4097300992090909</v>
      </c>
      <c r="C69" s="29">
        <f>IF('2.1.'!$D64&lt;'1.2.Orientacinės AKR normos'!C$6,'1.2.Orientacinės AKR normos'!C$8,'1.2.Orientacinės AKR normos'!C$11+'1.2.Orientacinės AKR normos'!C$10*'2.1.'!$D64)</f>
        <v>2.4097300992090909</v>
      </c>
      <c r="D69" s="29">
        <f>IF('2.2.'!$D64&lt;'1.2.Orientacinės AKR normos'!D$6,'1.2.Orientacinės AKR normos'!D$8,IF('2.2.'!$D64&gt;='1.2.Orientacinės AKR normos'!D$7,'1.2.Orientacinės AKR normos'!D$9,'1.2.Orientacinės AKR normos'!D$11+'1.2.Orientacinės AKR normos'!D$10*'2.2.'!$D64))</f>
        <v>0.7239570033089282</v>
      </c>
      <c r="E69" s="29">
        <f>IF('2.2.'!$D64&lt;'1.2.Orientacinės AKR normos'!E$6,'1.2.Orientacinės AKR normos'!E$8,'1.2.Orientacinės AKR normos'!E$11+'1.2.Orientacinės AKR normos'!E$10*'2.2.'!$D64)</f>
        <v>0.7239570033089282</v>
      </c>
    </row>
    <row r="70" spans="1:5" s="1" customFormat="1">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2.8504775107633442</v>
      </c>
      <c r="D70" s="29">
        <f>IF('2.2.'!$D65&lt;'1.2.Orientacinės AKR normos'!D$6,'1.2.Orientacinės AKR normos'!D$8,IF('2.2.'!$D65&gt;='1.2.Orientacinės AKR normos'!D$7,'1.2.Orientacinės AKR normos'!D$9,'1.2.Orientacinės AKR normos'!D$11+'1.2.Orientacinės AKR normos'!D$10*'2.2.'!$D65))</f>
        <v>0.88774714436943114</v>
      </c>
      <c r="E70" s="29">
        <f>IF('2.2.'!$D65&lt;'1.2.Orientacinės AKR normos'!E$6,'1.2.Orientacinės AKR normos'!E$8,'1.2.Orientacinės AKR normos'!E$11+'1.2.Orientacinės AKR normos'!E$10*'2.2.'!$D65)</f>
        <v>0.88774714436943114</v>
      </c>
    </row>
    <row r="71" spans="1:5" s="1" customFormat="1">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3.0029154488209686</v>
      </c>
      <c r="D71" s="29">
        <f>IF('2.2.'!$D66&lt;'1.2.Orientacinės AKR normos'!D$6,'1.2.Orientacinės AKR normos'!D$8,IF('2.2.'!$D66&gt;='1.2.Orientacinės AKR normos'!D$7,'1.2.Orientacinės AKR normos'!D$9,'1.2.Orientacinės AKR normos'!D$11+'1.2.Orientacinės AKR normos'!D$10*'2.2.'!$D66))</f>
        <v>0.94663390723078455</v>
      </c>
      <c r="E71" s="29">
        <f>IF('2.2.'!$D66&lt;'1.2.Orientacinės AKR normos'!E$6,'1.2.Orientacinės AKR normos'!E$8,'1.2.Orientacinės AKR normos'!E$11+'1.2.Orientacinės AKR normos'!E$10*'2.2.'!$D66)</f>
        <v>0.94663390723078455</v>
      </c>
    </row>
    <row r="72" spans="1:5" s="1" customFormat="1">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2.7997630826125626</v>
      </c>
      <c r="D72" s="29">
        <f>IF('2.2.'!$D67&lt;'1.2.Orientacinės AKR normos'!D$6,'1.2.Orientacinės AKR normos'!D$8,IF('2.2.'!$D67&gt;='1.2.Orientacinės AKR normos'!D$7,'1.2.Orientacinės AKR normos'!D$9,'1.2.Orientacinės AKR normos'!D$11+'1.2.Orientacinės AKR normos'!D$10*'2.2.'!$D67))</f>
        <v>0.68760593826330307</v>
      </c>
      <c r="E72" s="29">
        <f>IF('2.2.'!$D67&lt;'1.2.Orientacinės AKR normos'!E$6,'1.2.Orientacinės AKR normos'!E$8,'1.2.Orientacinės AKR normos'!E$11+'1.2.Orientacinės AKR normos'!E$10*'2.2.'!$D67)</f>
        <v>0.68760593826330307</v>
      </c>
    </row>
    <row r="73" spans="1:5" s="1" customFormat="1">
      <c r="A73" s="37">
        <v>40359</v>
      </c>
      <c r="B73" s="29">
        <f>IF('2.1.'!$D68&lt;'1.2.Orientacinės AKR normos'!B$6,'1.2.Orientacinės AKR normos'!B$8,IF('2.1.'!$D68&gt;='1.2.Orientacinės AKR normos'!B$7,'1.2.Orientacinės AKR normos'!B$9,'1.2.Orientacinės AKR normos'!B$11+'1.2.Orientacinės AKR normos'!B$10*'2.1.'!$D68))</f>
        <v>1.987640663855494</v>
      </c>
      <c r="C73" s="29">
        <f>IF('2.1.'!$D68&lt;'1.2.Orientacinės AKR normos'!C$6,'1.2.Orientacinės AKR normos'!C$8,'1.2.Orientacinės AKR normos'!C$11+'1.2.Orientacinės AKR normos'!C$10*'2.1.'!$D68)</f>
        <v>1.987640663855494</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c r="A74" s="37">
        <v>40451</v>
      </c>
      <c r="B74" s="29">
        <f>IF('2.1.'!$D69&lt;'1.2.Orientacinės AKR normos'!B$6,'1.2.Orientacinės AKR normos'!B$8,IF('2.1.'!$D69&gt;='1.2.Orientacinės AKR normos'!B$7,'1.2.Orientacinės AKR normos'!B$9,'1.2.Orientacinės AKR normos'!B$11+'1.2.Orientacinės AKR normos'!B$10*'2.1.'!$D69))</f>
        <v>1.0134851201744624</v>
      </c>
      <c r="C74" s="29">
        <f>IF('2.1.'!$D69&lt;'1.2.Orientacinės AKR normos'!C$6,'1.2.Orientacinės AKR normos'!C$8,'1.2.Orientacinės AKR normos'!C$11+'1.2.Orientacinės AKR normos'!C$10*'2.1.'!$D69)</f>
        <v>1.0134851201744624</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c r="A75" s="37">
        <v>40543</v>
      </c>
      <c r="B75" s="29">
        <f>IF('2.1.'!$D70&lt;'1.2.Orientacinės AKR normos'!B$6,'1.2.Orientacinės AKR normos'!B$8,IF('2.1.'!$D70&gt;='1.2.Orientacinės AKR normos'!B$7,'1.2.Orientacinės AKR normos'!B$9,'1.2.Orientacinės AKR normos'!B$11+'1.2.Orientacinės AKR normos'!B$10*'2.1.'!$D70))</f>
        <v>2.8333446064531254E-3</v>
      </c>
      <c r="C75" s="29">
        <f>IF('2.1.'!$D70&lt;'1.2.Orientacinės AKR normos'!C$6,'1.2.Orientacinės AKR normos'!C$8,'1.2.Orientacinės AKR normos'!C$11+'1.2.Orientacinės AKR normos'!C$10*'2.1.'!$D70)</f>
        <v>2.8333446064531254E-3</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c r="A92" s="37">
        <v>42094</v>
      </c>
      <c r="B92" s="70">
        <v>0</v>
      </c>
      <c r="C92" s="70">
        <v>0</v>
      </c>
      <c r="D92" s="70">
        <v>0</v>
      </c>
      <c r="E92" s="70">
        <v>0</v>
      </c>
    </row>
    <row r="93" spans="1:5" s="1" customFormat="1">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row r="111" spans="1:5">
      <c r="A111" s="37">
        <v>43830</v>
      </c>
      <c r="B111" s="29">
        <f>IF('2.1.'!$D106&lt;'1.2.Orientacinės AKR normos'!B$6,'1.2.Orientacinės AKR normos'!B$8,IF('2.1.'!$D106&gt;='1.2.Orientacinės AKR normos'!B$7,'1.2.Orientacinės AKR normos'!B$9,'1.2.Orientacinės AKR normos'!B$11+'1.2.Orientacinės AKR normos'!B$10*'2.1.'!$D106))</f>
        <v>0</v>
      </c>
      <c r="C111" s="29">
        <f>IF('2.1.'!$D106&lt;'1.2.Orientacinės AKR normos'!C$6,'1.2.Orientacinės AKR normos'!C$8,'1.2.Orientacinės AKR normos'!C$11+'1.2.Orientacinės AKR normos'!C$10*'2.1.'!$D106)</f>
        <v>0</v>
      </c>
      <c r="D111" s="29">
        <f>IF('2.2.'!$D106&lt;'1.2.Orientacinės AKR normos'!D$6,'1.2.Orientacinės AKR normos'!D$8,IF('2.2.'!$D106&gt;='1.2.Orientacinės AKR normos'!D$7,'1.2.Orientacinės AKR normos'!D$9,'1.2.Orientacinės AKR normos'!D$11+'1.2.Orientacinės AKR normos'!D$10*'2.2.'!$D106))</f>
        <v>0</v>
      </c>
      <c r="E111" s="29">
        <f>IF('2.2.'!$D106&lt;'1.2.Orientacinės AKR normos'!E$6,'1.2.Orientacinės AKR normos'!E$8,'1.2.Orientacinės AKR normos'!E$11+'1.2.Orientacinės AKR normos'!E$10*'2.2.'!$D106)</f>
        <v>0</v>
      </c>
    </row>
    <row r="112" spans="1:5">
      <c r="A112" s="37">
        <v>43921</v>
      </c>
      <c r="B112" s="29">
        <f>IF('2.1.'!$D107&lt;'1.2.Orientacinės AKR normos'!B$6,'1.2.Orientacinės AKR normos'!B$8,IF('2.1.'!$D107&gt;='1.2.Orientacinės AKR normos'!B$7,'1.2.Orientacinės AKR normos'!B$9,'1.2.Orientacinės AKR normos'!B$11+'1.2.Orientacinės AKR normos'!B$10*'2.1.'!$D107))</f>
        <v>0</v>
      </c>
      <c r="C112" s="29">
        <f>IF('2.1.'!$D107&lt;'1.2.Orientacinės AKR normos'!C$6,'1.2.Orientacinės AKR normos'!C$8,'1.2.Orientacinės AKR normos'!C$11+'1.2.Orientacinės AKR normos'!C$10*'2.1.'!$D107)</f>
        <v>0</v>
      </c>
      <c r="D112" s="29">
        <f>IF('2.2.'!$D107&lt;'1.2.Orientacinės AKR normos'!D$6,'1.2.Orientacinės AKR normos'!D$8,IF('2.2.'!$D107&gt;='1.2.Orientacinės AKR normos'!D$7,'1.2.Orientacinės AKR normos'!D$9,'1.2.Orientacinės AKR normos'!D$11+'1.2.Orientacinės AKR normos'!D$10*'2.2.'!$D107))</f>
        <v>0</v>
      </c>
      <c r="E112" s="29">
        <f>IF('2.2.'!$D107&lt;'1.2.Orientacinės AKR normos'!E$6,'1.2.Orientacinės AKR normos'!E$8,'1.2.Orientacinės AKR normos'!E$11+'1.2.Orientacinės AKR normos'!E$10*'2.2.'!$D107)</f>
        <v>0</v>
      </c>
    </row>
    <row r="113" spans="1:5">
      <c r="A113" s="37">
        <v>44012</v>
      </c>
      <c r="B113" s="29">
        <f>IF('2.1.'!$D108&lt;'1.2.Orientacinės AKR normos'!B$6,'1.2.Orientacinės AKR normos'!B$8,IF('2.1.'!$D108&gt;='1.2.Orientacinės AKR normos'!B$7,'1.2.Orientacinės AKR normos'!B$9,'1.2.Orientacinės AKR normos'!B$11+'1.2.Orientacinės AKR normos'!B$10*'2.1.'!$D108))</f>
        <v>0</v>
      </c>
      <c r="C113" s="29">
        <f>IF('2.1.'!$D108&lt;'1.2.Orientacinės AKR normos'!C$6,'1.2.Orientacinės AKR normos'!C$8,'1.2.Orientacinės AKR normos'!C$11+'1.2.Orientacinės AKR normos'!C$10*'2.1.'!$D108)</f>
        <v>0</v>
      </c>
      <c r="D113" s="29">
        <f>IF('2.2.'!$D108&lt;'1.2.Orientacinės AKR normos'!D$6,'1.2.Orientacinės AKR normos'!D$8,IF('2.2.'!$D108&gt;='1.2.Orientacinės AKR normos'!D$7,'1.2.Orientacinės AKR normos'!D$9,'1.2.Orientacinės AKR normos'!D$11+'1.2.Orientacinės AKR normos'!D$10*'2.2.'!$D108))</f>
        <v>0</v>
      </c>
      <c r="E113" s="29">
        <f>IF('2.2.'!$D108&lt;'1.2.Orientacinės AKR normos'!E$6,'1.2.Orientacinės AKR normos'!E$8,'1.2.Orientacinės AKR normos'!E$11+'1.2.Orientacinės AKR normos'!E$10*'2.2.'!$D108)</f>
        <v>0</v>
      </c>
    </row>
    <row r="114" spans="1:5">
      <c r="A114" s="37">
        <v>44104</v>
      </c>
      <c r="B114" s="29">
        <f>IF('2.1.'!$D109&lt;'1.2.Orientacinės AKR normos'!B$6,'1.2.Orientacinės AKR normos'!B$8,IF('2.1.'!$D109&gt;='1.2.Orientacinės AKR normos'!B$7,'1.2.Orientacinės AKR normos'!B$9,'1.2.Orientacinės AKR normos'!B$11+'1.2.Orientacinės AKR normos'!B$10*'2.1.'!$D109))</f>
        <v>0</v>
      </c>
      <c r="C114" s="29">
        <f>IF('2.1.'!$D109&lt;'1.2.Orientacinės AKR normos'!C$6,'1.2.Orientacinės AKR normos'!C$8,'1.2.Orientacinės AKR normos'!C$11+'1.2.Orientacinės AKR normos'!C$10*'2.1.'!$D109)</f>
        <v>0</v>
      </c>
      <c r="D114" s="29">
        <f>IF('2.2.'!$D109&lt;'1.2.Orientacinės AKR normos'!D$6,'1.2.Orientacinės AKR normos'!D$8,IF('2.2.'!$D109&gt;='1.2.Orientacinės AKR normos'!D$7,'1.2.Orientacinės AKR normos'!D$9,'1.2.Orientacinės AKR normos'!D$11+'1.2.Orientacinės AKR normos'!D$10*'2.2.'!$D109))</f>
        <v>0</v>
      </c>
      <c r="E114" s="29">
        <f>IF('2.2.'!$D109&lt;'1.2.Orientacinės AKR normos'!E$6,'1.2.Orientacinės AKR normos'!E$8,'1.2.Orientacinės AKR normos'!E$11+'1.2.Orientacinės AKR normos'!E$10*'2.2.'!$D109)</f>
        <v>0</v>
      </c>
    </row>
    <row r="115" spans="1:5">
      <c r="A115" s="37">
        <v>44196</v>
      </c>
      <c r="B115" s="29">
        <f>IF('2.1.'!$D110&lt;'1.2.Orientacinės AKR normos'!B$6,'1.2.Orientacinės AKR normos'!B$8,IF('2.1.'!$D110&gt;='1.2.Orientacinės AKR normos'!B$7,'1.2.Orientacinės AKR normos'!B$9,'1.2.Orientacinės AKR normos'!B$11+'1.2.Orientacinės AKR normos'!B$10*'2.1.'!$D110))</f>
        <v>0</v>
      </c>
      <c r="C115" s="29">
        <f>IF('2.1.'!$D110&lt;'1.2.Orientacinės AKR normos'!C$6,'1.2.Orientacinės AKR normos'!C$8,'1.2.Orientacinės AKR normos'!C$11+'1.2.Orientacinės AKR normos'!C$10*'2.1.'!$D110)</f>
        <v>0</v>
      </c>
      <c r="D115" s="29">
        <f>IF('2.2.'!$D110&lt;'1.2.Orientacinės AKR normos'!D$6,'1.2.Orientacinės AKR normos'!D$8,IF('2.2.'!$D110&gt;='1.2.Orientacinės AKR normos'!D$7,'1.2.Orientacinės AKR normos'!D$9,'1.2.Orientacinės AKR normos'!D$11+'1.2.Orientacinės AKR normos'!D$10*'2.2.'!$D110))</f>
        <v>0</v>
      </c>
      <c r="E115" s="29">
        <f>IF('2.2.'!$D110&lt;'1.2.Orientacinės AKR normos'!E$6,'1.2.Orientacinės AKR normos'!E$8,'1.2.Orientacinės AKR normos'!E$11+'1.2.Orientacinės AKR normos'!E$10*'2.2.'!$D110)</f>
        <v>0</v>
      </c>
    </row>
    <row r="116" spans="1:5">
      <c r="A116" s="37">
        <v>44286</v>
      </c>
      <c r="B116" s="29">
        <f>IF('2.1.'!$D111&lt;'1.2.Orientacinės AKR normos'!B$6,'1.2.Orientacinės AKR normos'!B$8,IF('2.1.'!$D111&gt;='1.2.Orientacinės AKR normos'!B$7,'1.2.Orientacinės AKR normos'!B$9,'1.2.Orientacinės AKR normos'!B$11+'1.2.Orientacinės AKR normos'!B$10*'2.1.'!$D111))</f>
        <v>0</v>
      </c>
      <c r="C116" s="29">
        <f>IF('2.1.'!$D111&lt;'1.2.Orientacinės AKR normos'!C$6,'1.2.Orientacinės AKR normos'!C$8,'1.2.Orientacinės AKR normos'!C$11+'1.2.Orientacinės AKR normos'!C$10*'2.1.'!$D111)</f>
        <v>0</v>
      </c>
      <c r="D116" s="29">
        <f>IF('2.2.'!$D111&lt;'1.2.Orientacinės AKR normos'!D$6,'1.2.Orientacinės AKR normos'!D$8,IF('2.2.'!$D111&gt;='1.2.Orientacinės AKR normos'!D$7,'1.2.Orientacinės AKR normos'!D$9,'1.2.Orientacinės AKR normos'!D$11+'1.2.Orientacinės AKR normos'!D$10*'2.2.'!$D111))</f>
        <v>0</v>
      </c>
      <c r="E116" s="29">
        <f>IF('2.2.'!$D111&lt;'1.2.Orientacinės AKR normos'!E$6,'1.2.Orientacinės AKR normos'!E$8,'1.2.Orientacinės AKR normos'!E$11+'1.2.Orientacinės AKR normos'!E$10*'2.2.'!$D111)</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1"/>
  <sheetViews>
    <sheetView zoomScaleNormal="100" workbookViewId="0">
      <pane ySplit="6" topLeftCell="A108" activePane="bottomLeft" state="frozen"/>
      <selection activeCell="B1" sqref="B1"/>
      <selection pane="bottomLeft"/>
    </sheetView>
  </sheetViews>
  <sheetFormatPr defaultColWidth="8.88671875" defaultRowHeight="13.2"/>
  <cols>
    <col min="1" max="1" width="24" style="84" customWidth="1"/>
    <col min="2" max="4" width="24" style="85" customWidth="1"/>
    <col min="5" max="5" width="8.88671875" style="79"/>
    <col min="6" max="7" width="13" style="79" customWidth="1"/>
    <col min="8" max="16384" width="8.88671875" style="79"/>
  </cols>
  <sheetData>
    <row r="1" spans="1:11" s="1" customFormat="1" ht="13.8">
      <c r="A1" s="13" t="s">
        <v>71</v>
      </c>
      <c r="B1" s="3"/>
      <c r="C1" s="4"/>
      <c r="D1" s="42"/>
    </row>
    <row r="2" spans="1:11" s="1" customFormat="1">
      <c r="A2" s="17" t="s">
        <v>8</v>
      </c>
      <c r="B2" s="15"/>
      <c r="C2" s="16"/>
      <c r="D2" s="43"/>
    </row>
    <row r="3" spans="1:11" s="1" customFormat="1" ht="99" customHeight="1">
      <c r="A3" s="128" t="s">
        <v>78</v>
      </c>
      <c r="B3" s="128"/>
      <c r="C3" s="128"/>
      <c r="D3" s="128"/>
    </row>
    <row r="4" spans="1:11" s="1" customFormat="1">
      <c r="A4" s="2"/>
      <c r="B4" s="3"/>
      <c r="C4" s="4"/>
      <c r="D4" s="42"/>
    </row>
    <row r="5" spans="1:11" s="5" customFormat="1" ht="42.75" customHeight="1">
      <c r="A5" s="14"/>
      <c r="B5" s="36" t="s">
        <v>32</v>
      </c>
      <c r="C5" s="65" t="s">
        <v>76</v>
      </c>
      <c r="D5" s="44" t="s">
        <v>35</v>
      </c>
      <c r="F5" s="91" t="s">
        <v>92</v>
      </c>
      <c r="G5" s="91" t="s">
        <v>93</v>
      </c>
    </row>
    <row r="6" spans="1:11" s="55" customFormat="1" ht="17.25" customHeight="1">
      <c r="A6" s="52" t="s">
        <v>13</v>
      </c>
      <c r="B6" s="53" t="s">
        <v>12</v>
      </c>
      <c r="C6" s="54" t="s">
        <v>12</v>
      </c>
      <c r="D6" s="56" t="s">
        <v>31</v>
      </c>
      <c r="F6" s="92" t="s">
        <v>94</v>
      </c>
      <c r="G6" s="92" t="s">
        <v>94</v>
      </c>
    </row>
    <row r="7" spans="1:11" s="1" customFormat="1">
      <c r="A7" s="37">
        <v>34789</v>
      </c>
      <c r="B7" s="29"/>
      <c r="C7" s="68"/>
      <c r="D7" s="68"/>
      <c r="F7" s="73"/>
      <c r="G7" s="76">
        <v>1548.2184875459136</v>
      </c>
      <c r="I7" s="125"/>
      <c r="J7" s="113"/>
      <c r="K7" s="106"/>
    </row>
    <row r="8" spans="1:11" s="1" customFormat="1">
      <c r="A8" s="37">
        <v>34880</v>
      </c>
      <c r="B8" s="29"/>
      <c r="C8" s="68"/>
      <c r="D8" s="68"/>
      <c r="F8" s="73"/>
      <c r="G8" s="76">
        <v>1822.0960368822782</v>
      </c>
      <c r="I8" s="125"/>
      <c r="J8" s="113"/>
      <c r="K8" s="113"/>
    </row>
    <row r="9" spans="1:11" s="1" customFormat="1">
      <c r="A9" s="37">
        <v>34972</v>
      </c>
      <c r="B9" s="29"/>
      <c r="C9" s="68"/>
      <c r="D9" s="68"/>
      <c r="F9" s="73"/>
      <c r="G9" s="76">
        <v>2223.6381403220025</v>
      </c>
      <c r="I9" s="125"/>
      <c r="J9" s="113"/>
      <c r="K9" s="113"/>
    </row>
    <row r="10" spans="1:11" s="1" customFormat="1">
      <c r="A10" s="37">
        <v>35064</v>
      </c>
      <c r="B10" s="29">
        <v>21.377193931591499</v>
      </c>
      <c r="C10" s="68"/>
      <c r="D10" s="68"/>
      <c r="F10" s="73">
        <v>1659.0700000000002</v>
      </c>
      <c r="G10" s="76">
        <v>2166.9817465160017</v>
      </c>
      <c r="H10" s="105"/>
      <c r="I10" s="125"/>
      <c r="J10" s="113"/>
      <c r="K10" s="113"/>
    </row>
    <row r="11" spans="1:11" s="1" customFormat="1">
      <c r="A11" s="37">
        <v>35155</v>
      </c>
      <c r="B11" s="29">
        <v>23.641111153824198</v>
      </c>
      <c r="C11" s="68"/>
      <c r="D11" s="68"/>
      <c r="F11" s="73">
        <v>1942.3699999999974</v>
      </c>
      <c r="G11" s="76">
        <v>2003.3530561245684</v>
      </c>
      <c r="H11" s="105"/>
      <c r="I11" s="125"/>
      <c r="J11" s="113"/>
      <c r="K11" s="113"/>
    </row>
    <row r="12" spans="1:11" s="1" customFormat="1">
      <c r="A12" s="37">
        <v>35246</v>
      </c>
      <c r="B12" s="29">
        <v>22.9426199271103</v>
      </c>
      <c r="C12" s="68"/>
      <c r="D12" s="68"/>
      <c r="F12" s="73">
        <v>1993.13</v>
      </c>
      <c r="G12" s="76">
        <v>2293.483007283121</v>
      </c>
      <c r="H12" s="105"/>
      <c r="I12" s="125"/>
      <c r="J12" s="113"/>
      <c r="K12" s="113"/>
    </row>
    <row r="13" spans="1:11" s="1" customFormat="1">
      <c r="A13" s="37">
        <v>35338</v>
      </c>
      <c r="B13" s="29">
        <v>22.285167531471899</v>
      </c>
      <c r="C13" s="68"/>
      <c r="D13" s="68"/>
      <c r="F13" s="73">
        <v>2058.2200000000003</v>
      </c>
      <c r="G13" s="76">
        <v>2772.0113445724774</v>
      </c>
      <c r="H13" s="105"/>
      <c r="I13" s="125"/>
      <c r="J13" s="113"/>
      <c r="K13" s="113"/>
    </row>
    <row r="14" spans="1:11" s="1" customFormat="1">
      <c r="A14" s="37">
        <v>35430</v>
      </c>
      <c r="B14" s="29">
        <v>21.990702884215199</v>
      </c>
      <c r="C14" s="68"/>
      <c r="D14" s="68"/>
      <c r="F14" s="73">
        <v>2135.5499999999975</v>
      </c>
      <c r="G14" s="76">
        <v>2642.3019411062533</v>
      </c>
      <c r="H14" s="105"/>
      <c r="I14" s="125"/>
      <c r="J14" s="113"/>
      <c r="K14" s="113"/>
    </row>
    <row r="15" spans="1:11" s="1" customFormat="1">
      <c r="A15" s="37">
        <v>35520</v>
      </c>
      <c r="B15" s="29">
        <v>22.8042538023365</v>
      </c>
      <c r="C15" s="68"/>
      <c r="D15" s="68"/>
      <c r="F15" s="73">
        <v>2315.73</v>
      </c>
      <c r="G15" s="76">
        <v>2447.0196465218864</v>
      </c>
      <c r="H15" s="105"/>
      <c r="I15" s="125"/>
      <c r="J15" s="113"/>
      <c r="K15" s="113"/>
    </row>
    <row r="16" spans="1:11" s="1" customFormat="1">
      <c r="A16" s="37">
        <v>35611</v>
      </c>
      <c r="B16" s="29">
        <v>22.323452959343999</v>
      </c>
      <c r="C16" s="68"/>
      <c r="D16" s="68"/>
      <c r="F16" s="73">
        <v>2392.98</v>
      </c>
      <c r="G16" s="76">
        <v>2858.245281609532</v>
      </c>
      <c r="H16" s="105"/>
      <c r="I16" s="125"/>
      <c r="J16" s="113"/>
      <c r="K16" s="113"/>
    </row>
    <row r="17" spans="1:11" s="1" customFormat="1">
      <c r="A17" s="37">
        <v>35703</v>
      </c>
      <c r="B17" s="29">
        <v>22.724134861020499</v>
      </c>
      <c r="C17" s="68"/>
      <c r="D17" s="68"/>
      <c r="F17" s="73">
        <v>2534.2099999999969</v>
      </c>
      <c r="G17" s="76">
        <v>3204.496852875724</v>
      </c>
      <c r="H17" s="105"/>
      <c r="I17" s="125"/>
      <c r="J17" s="113"/>
      <c r="K17" s="113"/>
    </row>
    <row r="18" spans="1:11" s="1" customFormat="1">
      <c r="A18" s="37">
        <v>35795</v>
      </c>
      <c r="B18" s="29">
        <v>24.258271303566701</v>
      </c>
      <c r="C18" s="68"/>
      <c r="D18" s="68"/>
      <c r="F18" s="73">
        <v>2843.6599999999971</v>
      </c>
      <c r="G18" s="76">
        <v>3212.6728657761237</v>
      </c>
      <c r="H18" s="105"/>
      <c r="I18" s="125"/>
      <c r="J18" s="113"/>
      <c r="K18" s="113"/>
    </row>
    <row r="19" spans="1:11" s="1" customFormat="1">
      <c r="A19" s="37">
        <v>35885</v>
      </c>
      <c r="B19" s="29">
        <v>23.9245480950784</v>
      </c>
      <c r="C19" s="68"/>
      <c r="D19" s="68"/>
      <c r="F19" s="73">
        <v>2898.45</v>
      </c>
      <c r="G19" s="76">
        <v>2839.5473742891336</v>
      </c>
      <c r="H19" s="105"/>
      <c r="I19" s="125"/>
      <c r="J19" s="113"/>
      <c r="K19" s="113"/>
    </row>
    <row r="20" spans="1:11" s="1" customFormat="1">
      <c r="A20" s="37">
        <v>35976</v>
      </c>
      <c r="B20" s="29">
        <v>24.898797370489</v>
      </c>
      <c r="C20" s="68"/>
      <c r="D20" s="68"/>
      <c r="F20" s="73">
        <v>3123.7200000000003</v>
      </c>
      <c r="G20" s="76">
        <v>3288.9490832990614</v>
      </c>
      <c r="H20" s="105"/>
      <c r="I20" s="125"/>
      <c r="J20" s="113"/>
      <c r="K20" s="113"/>
    </row>
    <row r="21" spans="1:11" s="1" customFormat="1">
      <c r="A21" s="37">
        <v>36068</v>
      </c>
      <c r="B21" s="29">
        <v>25.338731304703401</v>
      </c>
      <c r="C21" s="68"/>
      <c r="D21" s="68"/>
      <c r="F21" s="73">
        <v>3249.69</v>
      </c>
      <c r="G21" s="76">
        <v>3483.8216397655815</v>
      </c>
      <c r="H21" s="105"/>
      <c r="I21" s="125"/>
      <c r="J21" s="113"/>
      <c r="K21" s="113"/>
    </row>
    <row r="22" spans="1:11" s="1" customFormat="1">
      <c r="A22" s="37">
        <v>36160</v>
      </c>
      <c r="B22" s="29">
        <v>26.4346508362833</v>
      </c>
      <c r="C22" s="68"/>
      <c r="D22" s="68"/>
      <c r="F22" s="73">
        <v>3442.0600000000004</v>
      </c>
      <c r="G22" s="76">
        <v>3408.697467850991</v>
      </c>
      <c r="H22" s="105"/>
      <c r="I22" s="125"/>
      <c r="J22" s="113"/>
      <c r="K22" s="113"/>
    </row>
    <row r="23" spans="1:11" s="1" customFormat="1">
      <c r="A23" s="37">
        <v>36250</v>
      </c>
      <c r="B23" s="29">
        <v>27.762178296970799</v>
      </c>
      <c r="C23" s="68"/>
      <c r="D23" s="68"/>
      <c r="F23" s="73">
        <v>3611.59</v>
      </c>
      <c r="G23" s="76">
        <v>2827.561436972197</v>
      </c>
      <c r="H23" s="105"/>
      <c r="I23" s="125"/>
      <c r="J23" s="113"/>
      <c r="K23" s="113"/>
    </row>
    <row r="24" spans="1:11" s="1" customFormat="1">
      <c r="A24" s="37">
        <v>36341</v>
      </c>
      <c r="B24" s="29">
        <v>27.453538392220501</v>
      </c>
      <c r="C24" s="68"/>
      <c r="D24" s="68"/>
      <c r="F24" s="73">
        <v>3576.4300000000003</v>
      </c>
      <c r="G24" s="76">
        <v>3307.1290955843665</v>
      </c>
      <c r="H24" s="105"/>
      <c r="I24" s="125"/>
      <c r="J24" s="113"/>
      <c r="K24" s="113"/>
    </row>
    <row r="25" spans="1:11" s="1" customFormat="1">
      <c r="A25" s="37">
        <v>36433</v>
      </c>
      <c r="B25" s="29">
        <v>29.769321659236599</v>
      </c>
      <c r="C25" s="68"/>
      <c r="D25" s="68"/>
      <c r="F25" s="73">
        <v>3822.75</v>
      </c>
      <c r="G25" s="76">
        <v>3297.8518630943004</v>
      </c>
      <c r="H25" s="105"/>
      <c r="I25" s="125"/>
      <c r="J25" s="113"/>
      <c r="K25" s="113"/>
    </row>
    <row r="26" spans="1:11" s="1" customFormat="1">
      <c r="A26" s="37">
        <v>36525</v>
      </c>
      <c r="B26" s="29">
        <v>30.7703496986042</v>
      </c>
      <c r="C26" s="68"/>
      <c r="D26" s="68"/>
      <c r="F26" s="73">
        <v>3911.09</v>
      </c>
      <c r="G26" s="76">
        <v>3278.0378814962351</v>
      </c>
      <c r="H26" s="105"/>
      <c r="I26" s="125"/>
      <c r="J26" s="113"/>
      <c r="K26" s="113"/>
    </row>
    <row r="27" spans="1:11" s="1" customFormat="1">
      <c r="A27" s="37">
        <v>36616</v>
      </c>
      <c r="B27" s="29">
        <v>30.072212009331999</v>
      </c>
      <c r="C27" s="68"/>
      <c r="D27" s="68"/>
      <c r="F27" s="73">
        <v>3884.0800000000004</v>
      </c>
      <c r="G27" s="76">
        <v>3032.8251915001451</v>
      </c>
      <c r="H27" s="105"/>
      <c r="I27" s="125"/>
      <c r="J27" s="113"/>
      <c r="K27" s="113"/>
    </row>
    <row r="28" spans="1:11" s="1" customFormat="1">
      <c r="A28" s="37">
        <v>36707</v>
      </c>
      <c r="B28" s="29">
        <v>30.973766297893299</v>
      </c>
      <c r="C28" s="68"/>
      <c r="D28" s="68"/>
      <c r="F28" s="73">
        <v>4021.1700000000005</v>
      </c>
      <c r="G28" s="76">
        <v>3373.7876156686457</v>
      </c>
      <c r="H28" s="105"/>
      <c r="I28" s="125"/>
      <c r="J28" s="113"/>
      <c r="K28" s="113"/>
    </row>
    <row r="29" spans="1:11" s="1" customFormat="1">
      <c r="A29" s="37">
        <v>36799</v>
      </c>
      <c r="B29" s="29">
        <v>31.2462096471805</v>
      </c>
      <c r="C29" s="68"/>
      <c r="D29" s="68"/>
      <c r="F29" s="73">
        <v>4095.6900000000005</v>
      </c>
      <c r="G29" s="76">
        <v>3423.1471730495255</v>
      </c>
      <c r="H29" s="105"/>
      <c r="I29" s="125"/>
      <c r="J29" s="113"/>
      <c r="K29" s="113"/>
    </row>
    <row r="30" spans="1:11" s="1" customFormat="1">
      <c r="A30" s="37">
        <v>36891</v>
      </c>
      <c r="B30" s="29">
        <v>31.458146130147501</v>
      </c>
      <c r="C30" s="68"/>
      <c r="D30" s="68"/>
      <c r="F30" s="73">
        <v>4200.12</v>
      </c>
      <c r="G30" s="76">
        <v>3521.6943064500115</v>
      </c>
      <c r="H30" s="105"/>
      <c r="I30" s="125"/>
      <c r="J30" s="113"/>
      <c r="K30" s="113"/>
    </row>
    <row r="31" spans="1:11" s="1" customFormat="1">
      <c r="A31" s="37">
        <v>36981</v>
      </c>
      <c r="B31" s="29">
        <v>31.302214760982</v>
      </c>
      <c r="C31" s="29">
        <v>29.014187365240499</v>
      </c>
      <c r="D31" s="46">
        <v>2.2880273957415</v>
      </c>
      <c r="F31" s="73">
        <v>4231.72</v>
      </c>
      <c r="G31" s="73">
        <v>3200.2865225049236</v>
      </c>
      <c r="H31" s="105"/>
      <c r="I31" s="125"/>
      <c r="J31" s="113"/>
      <c r="K31" s="113"/>
    </row>
    <row r="32" spans="1:11" s="1" customFormat="1">
      <c r="A32" s="37">
        <v>37072</v>
      </c>
      <c r="B32" s="29">
        <v>30.3619274360491</v>
      </c>
      <c r="C32" s="29">
        <v>29.0027108194048</v>
      </c>
      <c r="D32" s="46">
        <v>1.3592166166442201</v>
      </c>
      <c r="F32" s="73">
        <v>4166.1000000000004</v>
      </c>
      <c r="G32" s="73">
        <v>3576.332892647185</v>
      </c>
      <c r="H32" s="105"/>
      <c r="I32" s="125"/>
      <c r="J32" s="113"/>
      <c r="K32" s="113"/>
    </row>
    <row r="33" spans="1:11" s="1" customFormat="1">
      <c r="A33" s="37">
        <v>37164</v>
      </c>
      <c r="B33" s="29">
        <v>29.710071021193698</v>
      </c>
      <c r="C33" s="29">
        <v>28.863043117466201</v>
      </c>
      <c r="D33" s="46">
        <v>0.84702790372747905</v>
      </c>
      <c r="F33" s="73">
        <v>4143.95</v>
      </c>
      <c r="G33" s="73">
        <v>3649.6502433574201</v>
      </c>
      <c r="H33" s="105"/>
      <c r="I33" s="125"/>
      <c r="J33" s="113"/>
      <c r="K33" s="113"/>
    </row>
    <row r="34" spans="1:11" s="1" customFormat="1">
      <c r="A34" s="37">
        <v>37256</v>
      </c>
      <c r="B34" s="29">
        <v>30.561018903110401</v>
      </c>
      <c r="C34" s="29">
        <v>28.965970887138202</v>
      </c>
      <c r="D34" s="46">
        <v>1.5950480159722</v>
      </c>
      <c r="F34" s="73">
        <v>4332.6400000000003</v>
      </c>
      <c r="G34" s="73">
        <v>3750.7445756559896</v>
      </c>
      <c r="H34" s="105"/>
      <c r="I34" s="125"/>
      <c r="J34" s="113"/>
      <c r="K34" s="113"/>
    </row>
    <row r="35" spans="1:11" s="1" customFormat="1">
      <c r="A35" s="37">
        <v>37346</v>
      </c>
      <c r="B35" s="29">
        <v>30.403323538676698</v>
      </c>
      <c r="C35" s="29">
        <v>29.067698791852401</v>
      </c>
      <c r="D35" s="46">
        <v>1.3356247468242699</v>
      </c>
      <c r="F35" s="73">
        <v>4350.6900000000005</v>
      </c>
      <c r="G35" s="73">
        <v>3333.1880923316148</v>
      </c>
      <c r="H35" s="105"/>
      <c r="I35" s="125"/>
      <c r="J35" s="113"/>
      <c r="K35" s="113"/>
    </row>
    <row r="36" spans="1:11" s="1" customFormat="1">
      <c r="A36" s="37">
        <v>37437</v>
      </c>
      <c r="B36" s="29">
        <v>30.794299902168</v>
      </c>
      <c r="C36" s="29">
        <v>29.291648280675101</v>
      </c>
      <c r="D36" s="46">
        <v>1.50265162149288</v>
      </c>
      <c r="F36" s="73">
        <v>4484.07</v>
      </c>
      <c r="G36" s="73">
        <v>3827.7807638989229</v>
      </c>
      <c r="H36" s="105"/>
      <c r="I36" s="125"/>
      <c r="J36" s="113"/>
      <c r="K36" s="113"/>
    </row>
    <row r="37" spans="1:11" s="1" customFormat="1">
      <c r="A37" s="37">
        <v>37529</v>
      </c>
      <c r="B37" s="29">
        <v>31.971885409749198</v>
      </c>
      <c r="C37" s="29">
        <v>29.7516364051328</v>
      </c>
      <c r="D37" s="46">
        <v>2.22024900461644</v>
      </c>
      <c r="F37" s="73">
        <v>4762.3700000000008</v>
      </c>
      <c r="G37" s="73">
        <v>3983.7797145632535</v>
      </c>
      <c r="H37" s="105"/>
      <c r="I37" s="125"/>
      <c r="J37" s="113"/>
      <c r="K37" s="113"/>
    </row>
    <row r="38" spans="1:11" s="1" customFormat="1">
      <c r="A38" s="37">
        <v>37621</v>
      </c>
      <c r="B38" s="29">
        <v>31.694089177383098</v>
      </c>
      <c r="C38" s="29">
        <v>30.033029353732299</v>
      </c>
      <c r="D38" s="46">
        <v>1.66105982365086</v>
      </c>
      <c r="F38" s="73">
        <v>4811.920000000001</v>
      </c>
      <c r="G38" s="73">
        <v>4037.6407165871469</v>
      </c>
      <c r="H38" s="105"/>
      <c r="I38" s="125"/>
      <c r="J38" s="113"/>
      <c r="K38" s="113"/>
    </row>
    <row r="39" spans="1:11" s="1" customFormat="1">
      <c r="A39" s="37">
        <v>37711</v>
      </c>
      <c r="B39" s="29">
        <v>31.6068937534471</v>
      </c>
      <c r="C39" s="29">
        <v>30.231891261368201</v>
      </c>
      <c r="D39" s="46">
        <v>1.37500249207884</v>
      </c>
      <c r="F39" s="73">
        <v>4916.4000000000005</v>
      </c>
      <c r="G39" s="73">
        <v>3705.6332608478046</v>
      </c>
      <c r="H39" s="105"/>
      <c r="I39" s="125"/>
      <c r="J39" s="113"/>
      <c r="K39" s="113"/>
    </row>
    <row r="40" spans="1:11" s="1" customFormat="1">
      <c r="A40" s="37">
        <v>37802</v>
      </c>
      <c r="B40" s="29">
        <v>32.116917638714497</v>
      </c>
      <c r="C40" s="29">
        <v>30.479434148858999</v>
      </c>
      <c r="D40" s="46">
        <v>1.6374834898555799</v>
      </c>
      <c r="F40" s="73">
        <v>5092.0600000000004</v>
      </c>
      <c r="G40" s="73">
        <v>4127.7056509777285</v>
      </c>
      <c r="H40" s="105"/>
      <c r="I40" s="125"/>
      <c r="J40" s="113"/>
      <c r="K40" s="113"/>
    </row>
    <row r="41" spans="1:11" s="1" customFormat="1">
      <c r="A41" s="37">
        <v>37894</v>
      </c>
      <c r="B41" s="29">
        <v>32.218319424696602</v>
      </c>
      <c r="C41" s="29">
        <v>30.6764630163349</v>
      </c>
      <c r="D41" s="46">
        <v>1.5418564083616999</v>
      </c>
      <c r="F41" s="73">
        <v>5219.63</v>
      </c>
      <c r="G41" s="73">
        <v>4329.8343594172557</v>
      </c>
      <c r="H41" s="105"/>
      <c r="I41" s="125"/>
      <c r="J41" s="113"/>
      <c r="K41" s="113"/>
    </row>
    <row r="42" spans="1:11" s="1" customFormat="1">
      <c r="A42" s="37">
        <v>37986</v>
      </c>
      <c r="B42" s="29">
        <v>36.137966006591</v>
      </c>
      <c r="C42" s="29">
        <v>31.760644057312501</v>
      </c>
      <c r="D42" s="46">
        <v>4.37732194927856</v>
      </c>
      <c r="F42" s="73">
        <v>6016.9699999999993</v>
      </c>
      <c r="G42" s="73">
        <v>4486.8230204759329</v>
      </c>
      <c r="H42" s="105"/>
      <c r="I42" s="125"/>
      <c r="J42" s="113"/>
      <c r="K42" s="113"/>
    </row>
    <row r="43" spans="1:11" s="1" customFormat="1">
      <c r="A43" s="37">
        <v>38077</v>
      </c>
      <c r="B43" s="29">
        <v>36.291949231486797</v>
      </c>
      <c r="C43" s="29">
        <v>32.649457733848102</v>
      </c>
      <c r="D43" s="46">
        <v>3.6424914976387401</v>
      </c>
      <c r="F43" s="73">
        <v>6123.1500000000005</v>
      </c>
      <c r="G43" s="73">
        <v>3927.5607143754351</v>
      </c>
      <c r="H43" s="105"/>
      <c r="I43" s="125"/>
      <c r="J43" s="113"/>
      <c r="K43" s="113"/>
    </row>
    <row r="44" spans="1:11" s="1" customFormat="1">
      <c r="A44" s="37">
        <v>38168</v>
      </c>
      <c r="B44" s="29">
        <v>38.584190786939701</v>
      </c>
      <c r="C44" s="29">
        <v>33.824290326942197</v>
      </c>
      <c r="D44" s="46">
        <v>4.7599004599975396</v>
      </c>
      <c r="F44" s="73">
        <v>6653.630000000001</v>
      </c>
      <c r="G44" s="73">
        <v>4500.2280488189299</v>
      </c>
      <c r="H44" s="105"/>
      <c r="I44" s="125"/>
      <c r="J44" s="113"/>
      <c r="K44" s="113"/>
    </row>
    <row r="45" spans="1:11" s="1" customFormat="1">
      <c r="A45" s="37">
        <v>38260</v>
      </c>
      <c r="B45" s="29">
        <v>39.9622023769492</v>
      </c>
      <c r="C45" s="29">
        <v>34.977694333613002</v>
      </c>
      <c r="D45" s="46">
        <v>4.9845080433362003</v>
      </c>
      <c r="F45" s="73">
        <v>7061.68</v>
      </c>
      <c r="G45" s="73">
        <v>4756.2861648202615</v>
      </c>
      <c r="H45" s="105"/>
      <c r="I45" s="125"/>
      <c r="J45" s="113"/>
      <c r="K45" s="113"/>
    </row>
    <row r="46" spans="1:11" s="1" customFormat="1">
      <c r="A46" s="37">
        <v>38352</v>
      </c>
      <c r="B46" s="29">
        <v>42.144125317735799</v>
      </c>
      <c r="C46" s="29">
        <v>36.228048101764102</v>
      </c>
      <c r="D46" s="46">
        <v>5.9160772159717796</v>
      </c>
      <c r="F46" s="73">
        <v>7678.5199999999995</v>
      </c>
      <c r="G46" s="73">
        <v>5035.593749670702</v>
      </c>
      <c r="H46" s="105"/>
      <c r="I46" s="125"/>
      <c r="J46" s="113"/>
      <c r="K46" s="113"/>
    </row>
    <row r="47" spans="1:11" s="1" customFormat="1">
      <c r="A47" s="37">
        <v>38442</v>
      </c>
      <c r="B47" s="29">
        <v>43.260764688759302</v>
      </c>
      <c r="C47" s="29">
        <v>37.415091883174199</v>
      </c>
      <c r="D47" s="46">
        <v>5.8456728055851102</v>
      </c>
      <c r="F47" s="73">
        <v>8080.15</v>
      </c>
      <c r="G47" s="73">
        <v>4385.670985196507</v>
      </c>
      <c r="H47" s="105"/>
      <c r="I47" s="125"/>
      <c r="J47" s="113"/>
      <c r="K47" s="113"/>
    </row>
    <row r="48" spans="1:11" s="1" customFormat="1">
      <c r="A48" s="37">
        <v>38533</v>
      </c>
      <c r="B48" s="29">
        <v>46.452822825182999</v>
      </c>
      <c r="C48" s="29">
        <v>38.975027269352204</v>
      </c>
      <c r="D48" s="46">
        <v>7.4777955558307996</v>
      </c>
      <c r="F48" s="73">
        <v>8987.8000000000011</v>
      </c>
      <c r="G48" s="73">
        <v>5170.6812493553343</v>
      </c>
      <c r="H48" s="105"/>
      <c r="I48" s="125"/>
      <c r="J48" s="113"/>
      <c r="K48" s="113"/>
    </row>
    <row r="49" spans="1:11" s="1" customFormat="1">
      <c r="A49" s="37">
        <v>38625</v>
      </c>
      <c r="B49" s="29">
        <v>49.212716431014599</v>
      </c>
      <c r="C49" s="29">
        <v>40.756921512451797</v>
      </c>
      <c r="D49" s="46">
        <v>8.4557949185628498</v>
      </c>
      <c r="F49" s="73">
        <v>9922.630000000001</v>
      </c>
      <c r="G49" s="73">
        <v>5570.7898279923547</v>
      </c>
      <c r="H49" s="105"/>
      <c r="I49" s="125"/>
      <c r="J49" s="113"/>
      <c r="K49" s="113"/>
    </row>
    <row r="50" spans="1:11" s="1" customFormat="1">
      <c r="A50" s="37">
        <v>38717</v>
      </c>
      <c r="B50" s="29">
        <v>51.903384716667503</v>
      </c>
      <c r="C50" s="29">
        <v>42.668501744737902</v>
      </c>
      <c r="D50" s="46">
        <v>9.2348829719296699</v>
      </c>
      <c r="F50" s="73">
        <v>10889.28999999997</v>
      </c>
      <c r="G50" s="73">
        <v>5852.7806524056714</v>
      </c>
      <c r="H50" s="105"/>
      <c r="I50" s="125"/>
      <c r="J50" s="113"/>
      <c r="K50" s="113"/>
    </row>
    <row r="51" spans="1:11" s="1" customFormat="1">
      <c r="A51" s="37">
        <v>38807</v>
      </c>
      <c r="B51" s="29">
        <v>55.495295871479101</v>
      </c>
      <c r="C51" s="29">
        <v>44.893704051188301</v>
      </c>
      <c r="D51" s="46">
        <v>10.6015918202908</v>
      </c>
      <c r="F51" s="73">
        <v>12002.84</v>
      </c>
      <c r="G51" s="73">
        <v>5034.320226682722</v>
      </c>
      <c r="H51" s="105"/>
      <c r="I51" s="125"/>
      <c r="J51" s="113"/>
      <c r="K51" s="113"/>
    </row>
    <row r="52" spans="1:11" s="1" customFormat="1">
      <c r="A52" s="37">
        <v>38898</v>
      </c>
      <c r="B52" s="29">
        <v>58.846836730103703</v>
      </c>
      <c r="C52" s="29">
        <v>47.240107924053902</v>
      </c>
      <c r="D52" s="46">
        <v>11.6067288060498</v>
      </c>
      <c r="F52" s="73">
        <v>13145.549999999972</v>
      </c>
      <c r="G52" s="73">
        <v>5880.6932006507186</v>
      </c>
      <c r="H52" s="105"/>
      <c r="I52" s="125"/>
      <c r="J52" s="113"/>
      <c r="K52" s="113"/>
    </row>
    <row r="53" spans="1:11" s="1" customFormat="1">
      <c r="A53" s="37">
        <v>38990</v>
      </c>
      <c r="B53" s="29">
        <v>61.292123268416503</v>
      </c>
      <c r="C53" s="29">
        <v>49.481069367112298</v>
      </c>
      <c r="D53" s="46">
        <v>11.811053901304099</v>
      </c>
      <c r="F53" s="73">
        <v>14230.899999999972</v>
      </c>
      <c r="G53" s="73">
        <v>6450.3606212794839</v>
      </c>
      <c r="H53" s="105"/>
      <c r="I53" s="125"/>
      <c r="J53" s="113"/>
      <c r="K53" s="113"/>
    </row>
    <row r="54" spans="1:11" s="1" customFormat="1">
      <c r="A54" s="37">
        <v>39082</v>
      </c>
      <c r="B54" s="29">
        <v>64.693351542502199</v>
      </c>
      <c r="C54" s="29">
        <v>51.857746838207198</v>
      </c>
      <c r="D54" s="46">
        <v>12.835604704294999</v>
      </c>
      <c r="F54" s="73">
        <v>15560.88</v>
      </c>
      <c r="G54" s="73">
        <v>6687.9167903642265</v>
      </c>
      <c r="H54" s="105"/>
      <c r="I54" s="125"/>
      <c r="J54" s="113"/>
      <c r="K54" s="113"/>
    </row>
    <row r="55" spans="1:11" s="1" customFormat="1">
      <c r="A55" s="37">
        <v>39172</v>
      </c>
      <c r="B55" s="29">
        <v>74.125049975755601</v>
      </c>
      <c r="C55" s="29">
        <v>55.759464433920598</v>
      </c>
      <c r="D55" s="46">
        <v>18.3655855418349</v>
      </c>
      <c r="F55" s="73">
        <v>18562.97</v>
      </c>
      <c r="G55" s="73">
        <v>6023.805083737373</v>
      </c>
      <c r="H55" s="105"/>
      <c r="I55" s="125"/>
      <c r="J55" s="113"/>
      <c r="K55" s="113"/>
    </row>
    <row r="56" spans="1:11" s="1" customFormat="1">
      <c r="A56" s="37">
        <v>39263</v>
      </c>
      <c r="B56" s="29">
        <v>77.1015149628156</v>
      </c>
      <c r="C56" s="29">
        <v>59.334793858105002</v>
      </c>
      <c r="D56" s="46">
        <v>17.766721104710498</v>
      </c>
      <c r="F56" s="73">
        <v>20301.480000000003</v>
      </c>
      <c r="G56" s="73">
        <v>7168.7619890507995</v>
      </c>
      <c r="H56" s="105"/>
      <c r="I56" s="125"/>
      <c r="J56" s="113"/>
      <c r="K56" s="113"/>
    </row>
    <row r="57" spans="1:11" s="1" customFormat="1">
      <c r="A57" s="37">
        <v>39355</v>
      </c>
      <c r="B57" s="29">
        <v>80.086860330050499</v>
      </c>
      <c r="C57" s="29">
        <v>62.6035523029487</v>
      </c>
      <c r="D57" s="46">
        <v>17.483308027101799</v>
      </c>
      <c r="F57" s="73">
        <v>22189.879999999972</v>
      </c>
      <c r="G57" s="73">
        <v>7826.7828576954062</v>
      </c>
      <c r="H57" s="105"/>
      <c r="I57" s="125"/>
      <c r="J57" s="113"/>
      <c r="K57" s="113"/>
    </row>
    <row r="58" spans="1:11" s="1" customFormat="1">
      <c r="A58" s="37">
        <v>39447</v>
      </c>
      <c r="B58" s="29">
        <v>83.100954704125499</v>
      </c>
      <c r="C58" s="29">
        <v>65.542042859450603</v>
      </c>
      <c r="D58" s="46">
        <v>17.5589118446748</v>
      </c>
      <c r="F58" s="73">
        <v>24108.6</v>
      </c>
      <c r="G58" s="73">
        <v>7991.8691172840008</v>
      </c>
      <c r="H58" s="105"/>
      <c r="I58" s="125"/>
      <c r="J58" s="113"/>
      <c r="K58" s="113"/>
    </row>
    <row r="59" spans="1:11" s="1" customFormat="1">
      <c r="A59" s="37">
        <v>39538</v>
      </c>
      <c r="B59" s="29">
        <v>88.563921562430195</v>
      </c>
      <c r="C59" s="29">
        <v>68.748536703761701</v>
      </c>
      <c r="D59" s="46">
        <v>19.815384858668502</v>
      </c>
      <c r="F59" s="73">
        <v>26698.5</v>
      </c>
      <c r="G59" s="73">
        <v>7158.6088508919429</v>
      </c>
      <c r="H59" s="105"/>
      <c r="I59" s="125"/>
      <c r="J59" s="113"/>
      <c r="K59" s="113"/>
    </row>
    <row r="60" spans="1:11" s="1" customFormat="1">
      <c r="A60" s="37">
        <v>39629</v>
      </c>
      <c r="B60" s="29">
        <v>87.201683618437499</v>
      </c>
      <c r="C60" s="29">
        <v>70.820993078917098</v>
      </c>
      <c r="D60" s="46">
        <v>16.380690539520401</v>
      </c>
      <c r="F60" s="73">
        <v>27426.039999999975</v>
      </c>
      <c r="G60" s="73">
        <v>8474.0126610101961</v>
      </c>
      <c r="H60" s="105"/>
      <c r="I60" s="125"/>
      <c r="J60" s="113"/>
      <c r="K60" s="113"/>
    </row>
    <row r="61" spans="1:11" s="1" customFormat="1">
      <c r="A61" s="37">
        <v>39721</v>
      </c>
      <c r="B61" s="29">
        <v>87.943636114520302</v>
      </c>
      <c r="C61" s="29">
        <v>72.491836257651002</v>
      </c>
      <c r="D61" s="46">
        <v>15.451799856869201</v>
      </c>
      <c r="F61" s="73">
        <v>28455.83</v>
      </c>
      <c r="G61" s="73">
        <v>8732.4043745009549</v>
      </c>
      <c r="H61" s="105"/>
      <c r="I61" s="125"/>
      <c r="J61" s="113"/>
      <c r="K61" s="113"/>
    </row>
    <row r="62" spans="1:11" s="1" customFormat="1">
      <c r="A62" s="37">
        <v>39813</v>
      </c>
      <c r="B62" s="29">
        <v>84.343337126992196</v>
      </c>
      <c r="C62" s="29">
        <v>72.862232078608301</v>
      </c>
      <c r="D62" s="46">
        <v>11.4811050483838</v>
      </c>
      <c r="F62" s="73">
        <v>27546.589999999975</v>
      </c>
      <c r="G62" s="73">
        <v>8295.0406207167525</v>
      </c>
      <c r="H62" s="105"/>
      <c r="I62" s="125"/>
      <c r="J62" s="113"/>
      <c r="K62" s="113"/>
    </row>
    <row r="63" spans="1:11" s="1" customFormat="1">
      <c r="A63" s="37">
        <v>39903</v>
      </c>
      <c r="B63" s="29">
        <v>81.785779745886401</v>
      </c>
      <c r="C63" s="29">
        <v>72.537303360210998</v>
      </c>
      <c r="D63" s="46">
        <v>9.2484763856754295</v>
      </c>
      <c r="F63" s="73">
        <v>26079.32</v>
      </c>
      <c r="G63" s="73">
        <v>6385.8949875080234</v>
      </c>
      <c r="H63" s="105"/>
      <c r="I63" s="125"/>
      <c r="J63" s="113"/>
      <c r="K63" s="113"/>
    </row>
    <row r="64" spans="1:11" s="1" customFormat="1">
      <c r="A64" s="37">
        <v>39994</v>
      </c>
      <c r="B64" s="29">
        <v>82.401034140477293</v>
      </c>
      <c r="C64" s="29">
        <v>72.689897823008195</v>
      </c>
      <c r="D64" s="46">
        <v>9.7111363174690908</v>
      </c>
      <c r="F64" s="73">
        <v>25107.260000000002</v>
      </c>
      <c r="G64" s="73">
        <v>7056.2533444612782</v>
      </c>
      <c r="H64" s="105"/>
      <c r="I64" s="125"/>
      <c r="J64" s="113"/>
      <c r="K64" s="113"/>
    </row>
    <row r="65" spans="1:11" s="1" customFormat="1">
      <c r="A65" s="37">
        <v>40086</v>
      </c>
      <c r="B65" s="29">
        <v>84.735879598595304</v>
      </c>
      <c r="C65" s="29">
        <v>73.614351564152599</v>
      </c>
      <c r="D65" s="46">
        <v>11.121528034442701</v>
      </c>
      <c r="F65" s="73">
        <v>24194.639999999974</v>
      </c>
      <c r="G65" s="73">
        <v>6815.8161197968902</v>
      </c>
      <c r="H65" s="105"/>
      <c r="I65" s="125"/>
      <c r="J65" s="113"/>
      <c r="K65" s="113"/>
    </row>
    <row r="66" spans="1:11" s="1" customFormat="1">
      <c r="A66" s="37">
        <v>40178</v>
      </c>
      <c r="B66" s="29">
        <v>86.757249531648398</v>
      </c>
      <c r="C66" s="29">
        <v>75.147920095421298</v>
      </c>
      <c r="D66" s="46">
        <v>11.6093294362271</v>
      </c>
      <c r="F66" s="73">
        <v>23335.11</v>
      </c>
      <c r="G66" s="73">
        <v>6639.0500639919192</v>
      </c>
      <c r="H66" s="105"/>
      <c r="I66" s="125"/>
      <c r="J66" s="113"/>
      <c r="K66" s="113"/>
    </row>
    <row r="67" spans="1:11" s="1" customFormat="1">
      <c r="A67" s="37">
        <v>40268</v>
      </c>
      <c r="B67" s="29">
        <v>87.699203326011599</v>
      </c>
      <c r="C67" s="29">
        <v>76.739961461651305</v>
      </c>
      <c r="D67" s="46">
        <v>10.9592418643602</v>
      </c>
      <c r="F67" s="73">
        <v>23500.030000000002</v>
      </c>
      <c r="G67" s="73">
        <v>6285.0531948262278</v>
      </c>
      <c r="H67" s="105"/>
      <c r="I67" s="125"/>
      <c r="J67" s="113"/>
      <c r="K67" s="113"/>
    </row>
    <row r="68" spans="1:11" s="1" customFormat="1">
      <c r="A68" s="37">
        <v>40359</v>
      </c>
      <c r="B68" s="29">
        <v>85.942172972058401</v>
      </c>
      <c r="C68" s="29">
        <v>77.581722847720798</v>
      </c>
      <c r="D68" s="46">
        <v>8.3604501243375804</v>
      </c>
      <c r="F68" s="73">
        <v>23087.09</v>
      </c>
      <c r="G68" s="73">
        <v>7123.5973345428347</v>
      </c>
      <c r="H68" s="105"/>
      <c r="I68" s="125"/>
      <c r="J68" s="113"/>
      <c r="K68" s="113"/>
    </row>
    <row r="69" spans="1:11" s="1" customFormat="1">
      <c r="A69" s="37">
        <v>40451</v>
      </c>
      <c r="B69" s="29">
        <v>82.705426479576303</v>
      </c>
      <c r="C69" s="29">
        <v>77.462274095018003</v>
      </c>
      <c r="D69" s="46">
        <v>5.2431523845582797</v>
      </c>
      <c r="F69" s="73">
        <v>22651.550000000003</v>
      </c>
      <c r="G69" s="73">
        <v>7340.5264724816961</v>
      </c>
      <c r="H69" s="105"/>
      <c r="I69" s="125"/>
      <c r="J69" s="113"/>
      <c r="K69" s="113"/>
    </row>
    <row r="70" spans="1:11" s="1" customFormat="1">
      <c r="A70" s="37">
        <v>40543</v>
      </c>
      <c r="B70" s="29">
        <v>78.457161775569503</v>
      </c>
      <c r="C70" s="29">
        <v>76.448095072828806</v>
      </c>
      <c r="D70" s="46">
        <v>2.0090667027406499</v>
      </c>
      <c r="F70" s="73">
        <v>21994.55</v>
      </c>
      <c r="G70" s="73">
        <v>7284.6563694307806</v>
      </c>
      <c r="H70" s="105"/>
      <c r="I70" s="125"/>
      <c r="J70" s="113"/>
      <c r="K70" s="113"/>
    </row>
    <row r="71" spans="1:11" s="1" customFormat="1">
      <c r="A71" s="37">
        <v>40633</v>
      </c>
      <c r="B71" s="29">
        <v>76.496344734927703</v>
      </c>
      <c r="C71" s="29">
        <v>75.399658034868494</v>
      </c>
      <c r="D71" s="46">
        <v>1.09668670005919</v>
      </c>
      <c r="F71" s="73">
        <v>21926.53</v>
      </c>
      <c r="G71" s="73">
        <v>6914.7201201653161</v>
      </c>
      <c r="H71" s="105"/>
      <c r="I71" s="125"/>
      <c r="J71" s="113"/>
      <c r="K71" s="113"/>
    </row>
    <row r="72" spans="1:11" s="1" customFormat="1">
      <c r="A72" s="37">
        <v>40724</v>
      </c>
      <c r="B72" s="29">
        <v>74.773520256770297</v>
      </c>
      <c r="C72" s="29">
        <v>74.523214596931894</v>
      </c>
      <c r="D72" s="46">
        <v>0.250305659838431</v>
      </c>
      <c r="F72" s="73">
        <v>22078.510000000002</v>
      </c>
      <c r="G72" s="73">
        <v>7987.2744721033368</v>
      </c>
      <c r="H72" s="105"/>
      <c r="I72" s="125"/>
      <c r="J72" s="113"/>
      <c r="K72" s="113"/>
    </row>
    <row r="73" spans="1:11" s="1" customFormat="1">
      <c r="A73" s="37">
        <v>40816</v>
      </c>
      <c r="B73" s="29">
        <v>73.314194660439298</v>
      </c>
      <c r="C73" s="29">
        <v>73.876853945189893</v>
      </c>
      <c r="D73" s="46">
        <v>-0.56265928475067895</v>
      </c>
      <c r="F73" s="73">
        <v>22400.080000000002</v>
      </c>
      <c r="G73" s="73">
        <v>8366.8865950421696</v>
      </c>
      <c r="H73" s="105"/>
      <c r="I73" s="125"/>
      <c r="J73" s="113"/>
      <c r="K73" s="113"/>
    </row>
    <row r="74" spans="1:11" s="1" customFormat="1">
      <c r="A74" s="37">
        <v>40908</v>
      </c>
      <c r="B74" s="29">
        <v>68.612972122455503</v>
      </c>
      <c r="C74" s="29">
        <v>72.629507559639293</v>
      </c>
      <c r="D74" s="46">
        <v>-4.0165354371838102</v>
      </c>
      <c r="F74" s="73">
        <v>21487.63999999997</v>
      </c>
      <c r="G74" s="73">
        <v>8048.2871779516054</v>
      </c>
      <c r="H74" s="105"/>
      <c r="I74" s="125"/>
      <c r="J74" s="113"/>
      <c r="K74" s="113"/>
    </row>
    <row r="75" spans="1:11" s="1" customFormat="1">
      <c r="A75" s="37">
        <v>40999</v>
      </c>
      <c r="B75" s="29">
        <v>67.5732795223838</v>
      </c>
      <c r="C75" s="29">
        <v>71.643574946675997</v>
      </c>
      <c r="D75" s="46">
        <v>-4.0702954242922198</v>
      </c>
      <c r="F75" s="73">
        <v>21555.439999999999</v>
      </c>
      <c r="G75" s="73">
        <v>7496.9062813613591</v>
      </c>
      <c r="H75" s="105"/>
      <c r="I75" s="125"/>
      <c r="J75" s="113"/>
      <c r="K75" s="113"/>
    </row>
    <row r="76" spans="1:11" s="1" customFormat="1">
      <c r="A76" s="37">
        <v>41090</v>
      </c>
      <c r="B76" s="29">
        <v>67.616820362743596</v>
      </c>
      <c r="C76" s="29">
        <v>71.115920883318296</v>
      </c>
      <c r="D76" s="46">
        <v>-3.4991005205747099</v>
      </c>
      <c r="F76" s="73">
        <v>21806.87</v>
      </c>
      <c r="G76" s="73">
        <v>8338.5787063094012</v>
      </c>
      <c r="H76" s="105"/>
      <c r="I76" s="125"/>
      <c r="J76" s="113"/>
      <c r="K76" s="113"/>
    </row>
    <row r="77" spans="1:11" s="1" customFormat="1">
      <c r="A77" s="37">
        <v>41182</v>
      </c>
      <c r="B77" s="29">
        <v>66.601414067936304</v>
      </c>
      <c r="C77" s="29">
        <v>70.713689904836798</v>
      </c>
      <c r="D77" s="46">
        <v>-4.1122758369004897</v>
      </c>
      <c r="F77" s="73">
        <v>21886.58</v>
      </c>
      <c r="G77" s="73">
        <v>8978.262832125145</v>
      </c>
      <c r="H77" s="105"/>
      <c r="I77" s="125"/>
      <c r="J77" s="113"/>
      <c r="K77" s="113"/>
    </row>
    <row r="78" spans="1:11" s="1" customFormat="1">
      <c r="A78" s="37">
        <v>41274</v>
      </c>
      <c r="B78" s="29">
        <v>65.278011922844399</v>
      </c>
      <c r="C78" s="29">
        <v>70.344569345971706</v>
      </c>
      <c r="D78" s="46">
        <v>-5.0665574231272901</v>
      </c>
      <c r="F78" s="73">
        <v>21809.489999999998</v>
      </c>
      <c r="G78" s="73">
        <v>8596.4148943776927</v>
      </c>
      <c r="H78" s="105"/>
      <c r="I78" s="125"/>
      <c r="J78" s="113"/>
      <c r="K78" s="113"/>
    </row>
    <row r="79" spans="1:11" s="1" customFormat="1">
      <c r="A79" s="37">
        <v>41364</v>
      </c>
      <c r="B79" s="29">
        <v>66.109081528240793</v>
      </c>
      <c r="C79" s="29">
        <v>70.322013182886593</v>
      </c>
      <c r="D79" s="46">
        <v>-4.2129316546458799</v>
      </c>
      <c r="F79" s="73">
        <v>22231.699999999975</v>
      </c>
      <c r="G79" s="73">
        <v>7715.5574700142788</v>
      </c>
      <c r="H79" s="105"/>
      <c r="I79" s="125"/>
      <c r="J79" s="113"/>
      <c r="K79" s="113"/>
    </row>
    <row r="80" spans="1:11" s="1" customFormat="1">
      <c r="A80" s="37">
        <v>41455</v>
      </c>
      <c r="B80" s="29">
        <v>63.816616277441199</v>
      </c>
      <c r="C80" s="29">
        <v>69.848704401388105</v>
      </c>
      <c r="D80" s="46">
        <v>-6.03208812394685</v>
      </c>
      <c r="F80" s="73">
        <v>21745.19</v>
      </c>
      <c r="G80" s="73">
        <v>8784.2602381252618</v>
      </c>
      <c r="H80" s="105"/>
      <c r="I80" s="125"/>
      <c r="J80" s="113"/>
      <c r="K80" s="113"/>
    </row>
    <row r="81" spans="1:11" s="1" customFormat="1">
      <c r="A81" s="37">
        <v>41547</v>
      </c>
      <c r="B81" s="29">
        <v>63.482896858099998</v>
      </c>
      <c r="C81" s="29">
        <v>69.484996416209199</v>
      </c>
      <c r="D81" s="46">
        <v>-6.00209955810924</v>
      </c>
      <c r="F81" s="73">
        <v>21983.219999999972</v>
      </c>
      <c r="G81" s="73">
        <v>9532.3383795819627</v>
      </c>
      <c r="H81" s="105"/>
      <c r="I81" s="125"/>
      <c r="J81" s="113"/>
      <c r="K81" s="113"/>
    </row>
    <row r="82" spans="1:11" s="1" customFormat="1">
      <c r="A82" s="37">
        <v>41639</v>
      </c>
      <c r="B82" s="29">
        <v>62.304612478110499</v>
      </c>
      <c r="C82" s="29">
        <v>69.007914806819997</v>
      </c>
      <c r="D82" s="46">
        <v>-6.7033023287094702</v>
      </c>
      <c r="F82" s="73">
        <v>21831.25</v>
      </c>
      <c r="G82" s="73">
        <v>9007.3845364496938</v>
      </c>
      <c r="H82" s="105"/>
      <c r="I82" s="125"/>
      <c r="J82" s="113"/>
      <c r="K82" s="113"/>
    </row>
    <row r="83" spans="1:11" s="1" customFormat="1">
      <c r="A83" s="37">
        <v>41729</v>
      </c>
      <c r="B83" s="29">
        <v>61.841002527096698</v>
      </c>
      <c r="C83" s="29">
        <v>68.5707077840447</v>
      </c>
      <c r="D83" s="46">
        <v>-6.72970525694803</v>
      </c>
      <c r="F83" s="73">
        <v>21960.47</v>
      </c>
      <c r="G83" s="73">
        <v>8187.1972966735984</v>
      </c>
      <c r="H83" s="105"/>
      <c r="I83" s="125"/>
      <c r="J83" s="113"/>
      <c r="K83" s="113"/>
    </row>
    <row r="84" spans="1:11" s="1" customFormat="1">
      <c r="A84" s="37">
        <v>41820</v>
      </c>
      <c r="B84" s="29">
        <v>61.0581275332204</v>
      </c>
      <c r="C84" s="29">
        <v>68.167469219411203</v>
      </c>
      <c r="D84" s="46">
        <v>-7.1093416861907999</v>
      </c>
      <c r="F84" s="73">
        <v>21941.850000000002</v>
      </c>
      <c r="G84" s="73">
        <v>9209.0818994817837</v>
      </c>
      <c r="H84" s="105"/>
      <c r="I84" s="125"/>
      <c r="J84" s="113"/>
      <c r="K84" s="113"/>
    </row>
    <row r="85" spans="1:11" s="1" customFormat="1">
      <c r="A85" s="37">
        <v>41912</v>
      </c>
      <c r="B85" s="29">
        <v>60.1766908640898</v>
      </c>
      <c r="C85" s="29">
        <v>67.701406332214802</v>
      </c>
      <c r="D85" s="46">
        <v>-7.5247154681250503</v>
      </c>
      <c r="F85" s="73">
        <v>21846.219999999972</v>
      </c>
      <c r="G85" s="73">
        <v>9899.7947765044883</v>
      </c>
      <c r="H85" s="105"/>
      <c r="I85" s="125"/>
      <c r="J85" s="113"/>
      <c r="K85" s="113"/>
    </row>
    <row r="86" spans="1:11" s="1" customFormat="1">
      <c r="A86" s="37">
        <v>42004</v>
      </c>
      <c r="B86" s="29">
        <v>58.338314153468303</v>
      </c>
      <c r="C86" s="29">
        <v>66.989620079263005</v>
      </c>
      <c r="D86" s="46">
        <v>-8.6513059257946896</v>
      </c>
      <c r="F86" s="73">
        <v>21340.920000000002</v>
      </c>
      <c r="G86" s="73">
        <v>9285.2367999812905</v>
      </c>
      <c r="H86" s="105"/>
      <c r="I86" s="125"/>
      <c r="J86" s="113"/>
      <c r="K86" s="113"/>
    </row>
    <row r="87" spans="1:11" s="1" customFormat="1">
      <c r="A87" s="37">
        <v>42094</v>
      </c>
      <c r="B87" s="29">
        <v>59.631378358219997</v>
      </c>
      <c r="C87" s="29">
        <v>66.757116754768006</v>
      </c>
      <c r="D87" s="46">
        <v>-7.1257383965479999</v>
      </c>
      <c r="F87" s="74">
        <v>21828.73</v>
      </c>
      <c r="G87" s="74">
        <v>8211.9999512109025</v>
      </c>
      <c r="H87" s="105"/>
      <c r="I87" s="125"/>
      <c r="J87" s="113"/>
      <c r="K87" s="113"/>
    </row>
    <row r="88" spans="1:11" s="1" customFormat="1">
      <c r="A88" s="37">
        <v>42185</v>
      </c>
      <c r="B88" s="29">
        <v>60.200751384053902</v>
      </c>
      <c r="C88" s="29">
        <v>66.754409079798194</v>
      </c>
      <c r="D88" s="46">
        <v>-6.5536576957443904</v>
      </c>
      <c r="F88" s="74">
        <v>22132.15</v>
      </c>
      <c r="G88" s="74">
        <v>9366.8783756976372</v>
      </c>
      <c r="H88" s="105"/>
      <c r="I88" s="125"/>
      <c r="J88" s="113"/>
      <c r="K88" s="113"/>
    </row>
    <row r="89" spans="1:11" s="1" customFormat="1">
      <c r="A89" s="37">
        <v>42277</v>
      </c>
      <c r="B89" s="29">
        <v>60.956210137456601</v>
      </c>
      <c r="C89" s="29">
        <v>66.954068629612294</v>
      </c>
      <c r="D89" s="46">
        <v>-5.9978584921556903</v>
      </c>
      <c r="F89" s="74">
        <v>22550.9</v>
      </c>
      <c r="G89" s="74">
        <v>10131.131049254576</v>
      </c>
      <c r="H89" s="105"/>
      <c r="I89" s="125"/>
      <c r="J89" s="113"/>
      <c r="K89" s="113"/>
    </row>
    <row r="90" spans="1:11" s="1" customFormat="1">
      <c r="A90" s="37">
        <v>42369</v>
      </c>
      <c r="B90" s="29">
        <v>59.932551901957602</v>
      </c>
      <c r="C90" s="29">
        <v>66.884950357955105</v>
      </c>
      <c r="D90" s="46">
        <v>-6.95239845599753</v>
      </c>
      <c r="F90" s="74">
        <v>22382.230000000003</v>
      </c>
      <c r="G90" s="74">
        <v>9635.688895811978</v>
      </c>
      <c r="H90" s="105"/>
      <c r="I90" s="125"/>
      <c r="J90" s="113"/>
      <c r="K90" s="113"/>
    </row>
    <row r="91" spans="1:11" s="1" customFormat="1">
      <c r="A91" s="37">
        <v>42460</v>
      </c>
      <c r="B91" s="29">
        <v>62.090729355607799</v>
      </c>
      <c r="C91" s="29">
        <v>67.204039550957305</v>
      </c>
      <c r="D91" s="46">
        <v>-5.1133101953495199</v>
      </c>
      <c r="F91" s="74">
        <v>23407.219999999998</v>
      </c>
      <c r="G91" s="74">
        <v>8564.7153440865386</v>
      </c>
      <c r="H91" s="104"/>
      <c r="I91" s="126"/>
      <c r="J91" s="113"/>
      <c r="K91" s="113"/>
    </row>
    <row r="92" spans="1:11" s="1" customFormat="1">
      <c r="A92" s="37">
        <v>42551</v>
      </c>
      <c r="B92" s="29">
        <v>63.479969355004499</v>
      </c>
      <c r="C92" s="29">
        <v>67.698571222775101</v>
      </c>
      <c r="D92" s="46">
        <v>-4.2186018677705901</v>
      </c>
      <c r="F92" s="74">
        <v>24169.599999999973</v>
      </c>
      <c r="G92" s="74">
        <v>9742.8372185495828</v>
      </c>
      <c r="H92" s="104"/>
      <c r="I92" s="126"/>
      <c r="J92" s="113"/>
      <c r="K92" s="113"/>
    </row>
    <row r="93" spans="1:11" s="1" customFormat="1">
      <c r="A93" s="37">
        <v>42643</v>
      </c>
      <c r="B93" s="29">
        <v>64.572058741031697</v>
      </c>
      <c r="C93" s="29">
        <v>68.262625927440197</v>
      </c>
      <c r="D93" s="46">
        <v>-3.6905671864084701</v>
      </c>
      <c r="F93" s="74">
        <v>24806.39</v>
      </c>
      <c r="G93" s="74">
        <v>10473.359287528963</v>
      </c>
      <c r="H93" s="104"/>
      <c r="I93" s="126"/>
      <c r="J93" s="113"/>
      <c r="K93" s="113"/>
    </row>
    <row r="94" spans="1:11" s="1" customFormat="1">
      <c r="A94" s="37">
        <v>42735</v>
      </c>
      <c r="B94" s="29">
        <v>63.161344643669601</v>
      </c>
      <c r="C94" s="29">
        <v>68.336039721547394</v>
      </c>
      <c r="D94" s="46">
        <v>-5.1746950778778196</v>
      </c>
      <c r="F94" s="74">
        <v>24563.360000000001</v>
      </c>
      <c r="G94" s="74">
        <v>10108.950515141307</v>
      </c>
      <c r="H94" s="104"/>
      <c r="I94" s="126"/>
      <c r="J94" s="113"/>
      <c r="K94" s="113"/>
    </row>
    <row r="95" spans="1:11" s="1" customFormat="1">
      <c r="A95" s="37">
        <v>42825</v>
      </c>
      <c r="B95" s="29">
        <v>63.918798881883902</v>
      </c>
      <c r="C95" s="29">
        <v>68.4110527536522</v>
      </c>
      <c r="D95" s="46">
        <v>-4.4922538717682796</v>
      </c>
      <c r="F95" s="74">
        <v>25336.82</v>
      </c>
      <c r="G95" s="74">
        <v>9313.9269964569921</v>
      </c>
      <c r="H95" s="104"/>
      <c r="I95" s="126"/>
      <c r="J95" s="113"/>
      <c r="K95" s="113"/>
    </row>
    <row r="96" spans="1:11" s="1" customFormat="1">
      <c r="A96" s="37">
        <v>42916</v>
      </c>
      <c r="B96" s="29">
        <v>64.090554003191301</v>
      </c>
      <c r="C96" s="29">
        <v>68.429280697303795</v>
      </c>
      <c r="D96" s="46">
        <v>-4.3387266941124896</v>
      </c>
      <c r="F96" s="74">
        <v>25884.389999999974</v>
      </c>
      <c r="G96" s="74">
        <v>10490.978450581877</v>
      </c>
      <c r="H96" s="104"/>
      <c r="I96" s="126"/>
      <c r="J96" s="113"/>
      <c r="K96" s="113"/>
    </row>
    <row r="97" spans="1:11" s="1" customFormat="1">
      <c r="A97" s="37">
        <v>43008</v>
      </c>
      <c r="B97" s="29">
        <v>64.868764863155505</v>
      </c>
      <c r="C97" s="29">
        <v>68.581488998268497</v>
      </c>
      <c r="D97" s="46">
        <v>-3.71272413511302</v>
      </c>
      <c r="F97" s="74">
        <v>26835.719999999972</v>
      </c>
      <c r="G97" s="74">
        <v>11455.391712893479</v>
      </c>
      <c r="H97" s="104"/>
      <c r="I97" s="126"/>
      <c r="J97" s="113"/>
      <c r="K97" s="113"/>
    </row>
    <row r="98" spans="1:11" s="1" customFormat="1">
      <c r="A98" s="37">
        <v>43100</v>
      </c>
      <c r="B98" s="29">
        <v>64.364104169370407</v>
      </c>
      <c r="C98" s="29">
        <v>68.605633969742001</v>
      </c>
      <c r="D98" s="46">
        <v>-4.2415298003716</v>
      </c>
      <c r="F98" s="74">
        <v>27210.760000000002</v>
      </c>
      <c r="G98" s="74">
        <v>11016.000088603018</v>
      </c>
      <c r="H98" s="104"/>
      <c r="I98" s="126"/>
      <c r="J98" s="113"/>
      <c r="K98" s="113"/>
    </row>
    <row r="99" spans="1:11" s="1" customFormat="1">
      <c r="A99" s="37">
        <v>43190</v>
      </c>
      <c r="B99" s="29">
        <v>62.486899463907598</v>
      </c>
      <c r="C99" s="29">
        <v>68.163165312478498</v>
      </c>
      <c r="D99" s="46">
        <v>-5.6762658485708899</v>
      </c>
      <c r="F99" s="74">
        <v>26851.63</v>
      </c>
      <c r="G99" s="74">
        <v>10009.244967059603</v>
      </c>
      <c r="H99" s="104"/>
      <c r="I99" s="126"/>
      <c r="J99" s="113"/>
      <c r="K99" s="113"/>
    </row>
    <row r="100" spans="1:11" s="1" customFormat="1">
      <c r="A100" s="37">
        <v>43281</v>
      </c>
      <c r="B100" s="29">
        <v>64.0897321064474</v>
      </c>
      <c r="C100" s="29">
        <v>68.133059881906902</v>
      </c>
      <c r="D100" s="46">
        <v>-4.0433277754595798</v>
      </c>
      <c r="F100" s="74">
        <v>28051.72</v>
      </c>
      <c r="G100" s="74">
        <v>11288.808161262832</v>
      </c>
      <c r="H100" s="104"/>
      <c r="I100" s="126"/>
      <c r="J100" s="113"/>
      <c r="K100" s="113"/>
    </row>
    <row r="101" spans="1:11" s="1" customFormat="1">
      <c r="A101" s="37">
        <v>43373</v>
      </c>
      <c r="B101" s="29">
        <v>64.514750168030005</v>
      </c>
      <c r="C101" s="29">
        <v>68.191062116196605</v>
      </c>
      <c r="D101" s="46">
        <v>-3.67631194816662</v>
      </c>
      <c r="F101" s="74">
        <v>28683.739999999972</v>
      </c>
      <c r="G101" s="74">
        <v>12146.694015750089</v>
      </c>
      <c r="H101" s="104"/>
      <c r="I101" s="126"/>
      <c r="J101" s="113"/>
      <c r="K101" s="113"/>
    </row>
    <row r="102" spans="1:11" s="1" customFormat="1">
      <c r="A102" s="37">
        <v>43465</v>
      </c>
      <c r="B102" s="111">
        <v>63.0820523891284</v>
      </c>
      <c r="C102" s="111">
        <v>67.955505200312103</v>
      </c>
      <c r="D102" s="46">
        <v>-4.8734528111837196</v>
      </c>
      <c r="F102" s="99">
        <v>28696.699999999975</v>
      </c>
      <c r="G102" s="74">
        <v>12046.321889289389</v>
      </c>
      <c r="H102" s="104"/>
      <c r="I102" s="126"/>
      <c r="J102" s="113"/>
      <c r="K102" s="113"/>
    </row>
    <row r="103" spans="1:11" s="1" customFormat="1">
      <c r="A103" s="37">
        <v>43555</v>
      </c>
      <c r="B103" s="29">
        <v>63.0764437772565</v>
      </c>
      <c r="C103" s="29">
        <v>67.778755338744503</v>
      </c>
      <c r="D103" s="46">
        <v>-4.7023115614879698</v>
      </c>
      <c r="F103" s="74">
        <v>29198.799999999999</v>
      </c>
      <c r="G103" s="74">
        <v>10809.308171764944</v>
      </c>
      <c r="H103" s="104"/>
      <c r="I103" s="126"/>
      <c r="J103" s="113"/>
      <c r="K103" s="113"/>
    </row>
    <row r="104" spans="1:11" s="1" customFormat="1">
      <c r="A104" s="37">
        <v>43646</v>
      </c>
      <c r="B104" s="29">
        <v>64.077381957189303</v>
      </c>
      <c r="C104" s="29">
        <v>67.785956500884694</v>
      </c>
      <c r="D104" s="46">
        <v>-3.7085745436953901</v>
      </c>
      <c r="F104" s="74">
        <v>30187.800000000003</v>
      </c>
      <c r="G104" s="74">
        <v>12109.151264320957</v>
      </c>
      <c r="H104" s="104"/>
      <c r="I104" s="126"/>
      <c r="J104" s="113"/>
      <c r="K104" s="113"/>
    </row>
    <row r="105" spans="1:11" s="1" customFormat="1">
      <c r="A105" s="37">
        <v>43738</v>
      </c>
      <c r="B105" s="29">
        <v>63.7920504565542</v>
      </c>
      <c r="C105" s="29">
        <v>67.730386992419099</v>
      </c>
      <c r="D105" s="46">
        <v>-3.93833653586496</v>
      </c>
      <c r="F105" s="74">
        <v>30636.55</v>
      </c>
      <c r="G105" s="74">
        <v>13060.87356537804</v>
      </c>
      <c r="I105" s="126"/>
      <c r="J105" s="113"/>
      <c r="K105" s="113"/>
    </row>
    <row r="106" spans="1:11">
      <c r="A106" s="37">
        <v>43830</v>
      </c>
      <c r="B106" s="29">
        <v>62.083863934565798</v>
      </c>
      <c r="C106" s="29">
        <v>67.342851299940307</v>
      </c>
      <c r="D106" s="46">
        <v>-5.2589873653745602</v>
      </c>
      <c r="F106" s="74">
        <v>30302.240000000002</v>
      </c>
      <c r="G106" s="74">
        <v>12829.227032649675</v>
      </c>
      <c r="I106" s="126"/>
      <c r="J106" s="113"/>
      <c r="K106" s="113"/>
    </row>
    <row r="107" spans="1:11">
      <c r="A107" s="37">
        <v>43921</v>
      </c>
      <c r="B107" s="29">
        <v>63.2907007448432</v>
      </c>
      <c r="C107" s="29">
        <v>67.260352988322595</v>
      </c>
      <c r="D107" s="46">
        <v>-3.9696522434794801</v>
      </c>
      <c r="F107" s="74">
        <v>31150.260000000002</v>
      </c>
      <c r="G107" s="74">
        <v>11218.499929628475</v>
      </c>
      <c r="I107" s="126"/>
      <c r="J107" s="113"/>
      <c r="K107" s="113"/>
    </row>
    <row r="108" spans="1:11">
      <c r="A108" s="37">
        <v>44012</v>
      </c>
      <c r="B108" s="29">
        <v>62.690969483747303</v>
      </c>
      <c r="C108" s="29">
        <v>67.038413749271896</v>
      </c>
      <c r="D108" s="46">
        <v>-4.3474442655245804</v>
      </c>
      <c r="F108" s="74">
        <v>30523.34</v>
      </c>
      <c r="G108" s="74">
        <v>11579.974958344474</v>
      </c>
      <c r="I108" s="126"/>
      <c r="J108" s="113"/>
      <c r="K108" s="113"/>
    </row>
    <row r="109" spans="1:11">
      <c r="A109" s="37">
        <v>44104</v>
      </c>
      <c r="B109" s="29">
        <v>62.880282014573901</v>
      </c>
      <c r="C109" s="29">
        <v>66.922723041398399</v>
      </c>
      <c r="D109" s="46">
        <v>-4.0424410268244699</v>
      </c>
      <c r="F109" s="74">
        <v>30739.25</v>
      </c>
      <c r="G109" s="74">
        <v>13257.654530029773</v>
      </c>
      <c r="I109" s="126"/>
      <c r="J109" s="113"/>
      <c r="K109" s="113"/>
    </row>
    <row r="110" spans="1:11">
      <c r="A110" s="37">
        <v>44196</v>
      </c>
      <c r="B110" s="29">
        <v>62.315041150943898</v>
      </c>
      <c r="C110" s="29">
        <v>66.729756519595199</v>
      </c>
      <c r="D110" s="46">
        <v>-4.4147153686512803</v>
      </c>
      <c r="F110" s="74">
        <v>30490.54</v>
      </c>
      <c r="G110" s="74">
        <v>12873.534170188745</v>
      </c>
      <c r="I110" s="126"/>
      <c r="J110" s="113"/>
      <c r="K110" s="113"/>
    </row>
    <row r="111" spans="1:11">
      <c r="A111" s="37">
        <v>44286</v>
      </c>
      <c r="G111" s="74">
        <v>11430.711743945205</v>
      </c>
      <c r="I111" s="126"/>
      <c r="J111" s="113"/>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1"/>
  <sheetViews>
    <sheetView zoomScaleNormal="100" workbookViewId="0">
      <pane ySplit="6" topLeftCell="A98" activePane="bottomLeft" state="frozen"/>
      <selection activeCell="B1" sqref="B1"/>
      <selection pane="bottomLeft" activeCell="B7" sqref="B7:G111"/>
    </sheetView>
  </sheetViews>
  <sheetFormatPr defaultColWidth="8.88671875" defaultRowHeight="13.2"/>
  <cols>
    <col min="1" max="1" width="24" style="84" customWidth="1"/>
    <col min="2" max="3" width="24" style="85" customWidth="1"/>
    <col min="4" max="4" width="25.109375" style="85" customWidth="1"/>
    <col min="5" max="5" width="8.88671875" style="79"/>
    <col min="6" max="7" width="13" style="79" customWidth="1"/>
    <col min="8" max="16384" width="8.88671875" style="79"/>
  </cols>
  <sheetData>
    <row r="1" spans="1:9" s="1" customFormat="1" ht="13.8">
      <c r="A1" s="13" t="s">
        <v>74</v>
      </c>
      <c r="B1" s="3"/>
      <c r="C1" s="4"/>
      <c r="D1" s="42"/>
    </row>
    <row r="2" spans="1:9" s="1" customFormat="1">
      <c r="A2" s="17" t="s">
        <v>8</v>
      </c>
      <c r="B2" s="3"/>
      <c r="C2" s="4"/>
      <c r="D2" s="42"/>
    </row>
    <row r="3" spans="1:9" s="1" customFormat="1" ht="89.25" customHeight="1">
      <c r="A3" s="128" t="s">
        <v>75</v>
      </c>
      <c r="B3" s="128"/>
      <c r="C3" s="128"/>
      <c r="D3" s="128"/>
    </row>
    <row r="4" spans="1:9" s="1" customFormat="1">
      <c r="A4" s="2"/>
      <c r="B4" s="3"/>
      <c r="C4" s="4"/>
      <c r="D4" s="42"/>
    </row>
    <row r="5" spans="1:9" s="5" customFormat="1" ht="42">
      <c r="A5" s="14"/>
      <c r="B5" s="36" t="s">
        <v>32</v>
      </c>
      <c r="C5" s="65" t="s">
        <v>77</v>
      </c>
      <c r="D5" s="44" t="s">
        <v>34</v>
      </c>
      <c r="F5" s="91" t="s">
        <v>92</v>
      </c>
      <c r="G5" s="91" t="s">
        <v>93</v>
      </c>
    </row>
    <row r="6" spans="1:9" s="55" customFormat="1" ht="17.25" customHeight="1">
      <c r="A6" s="52" t="s">
        <v>13</v>
      </c>
      <c r="B6" s="53" t="s">
        <v>12</v>
      </c>
      <c r="C6" s="54" t="s">
        <v>12</v>
      </c>
      <c r="D6" s="56" t="s">
        <v>31</v>
      </c>
      <c r="F6" s="92" t="s">
        <v>94</v>
      </c>
      <c r="G6" s="92" t="s">
        <v>94</v>
      </c>
    </row>
    <row r="7" spans="1:9" s="1" customFormat="1">
      <c r="A7" s="37">
        <v>34789</v>
      </c>
      <c r="B7" s="29"/>
      <c r="C7" s="68"/>
      <c r="D7" s="68"/>
      <c r="F7" s="73"/>
      <c r="G7" s="76">
        <v>1548.2184875459136</v>
      </c>
      <c r="I7" s="110"/>
    </row>
    <row r="8" spans="1:9" s="1" customFormat="1">
      <c r="A8" s="37">
        <v>34880</v>
      </c>
      <c r="B8" s="29"/>
      <c r="C8" s="68"/>
      <c r="D8" s="68"/>
      <c r="F8" s="73"/>
      <c r="G8" s="76">
        <v>1822.0960368822782</v>
      </c>
      <c r="I8" s="110"/>
    </row>
    <row r="9" spans="1:9" s="1" customFormat="1">
      <c r="A9" s="37">
        <v>34972</v>
      </c>
      <c r="B9" s="29"/>
      <c r="C9" s="68"/>
      <c r="D9" s="68"/>
      <c r="F9" s="73"/>
      <c r="G9" s="76">
        <v>2223.6381403220025</v>
      </c>
      <c r="I9" s="110"/>
    </row>
    <row r="10" spans="1:9" s="1" customFormat="1">
      <c r="A10" s="37">
        <v>35064</v>
      </c>
      <c r="B10" s="29">
        <v>21.377193931591499</v>
      </c>
      <c r="C10" s="68"/>
      <c r="D10" s="68"/>
      <c r="F10" s="73">
        <v>1659.0700000000002</v>
      </c>
      <c r="G10" s="76">
        <v>2166.9817465160017</v>
      </c>
      <c r="I10" s="110"/>
    </row>
    <row r="11" spans="1:9" s="1" customFormat="1">
      <c r="A11" s="37">
        <v>35155</v>
      </c>
      <c r="B11" s="29">
        <v>23.641111153824198</v>
      </c>
      <c r="C11" s="68"/>
      <c r="D11" s="68"/>
      <c r="F11" s="73">
        <v>1942.3699999999974</v>
      </c>
      <c r="G11" s="76">
        <v>2003.3530561245684</v>
      </c>
      <c r="I11" s="110"/>
    </row>
    <row r="12" spans="1:9" s="1" customFormat="1">
      <c r="A12" s="37">
        <v>35246</v>
      </c>
      <c r="B12" s="29">
        <v>22.9426199271103</v>
      </c>
      <c r="C12" s="68"/>
      <c r="D12" s="68"/>
      <c r="F12" s="73">
        <v>1993.13</v>
      </c>
      <c r="G12" s="76">
        <v>2293.483007283121</v>
      </c>
      <c r="I12" s="110"/>
    </row>
    <row r="13" spans="1:9" s="1" customFormat="1">
      <c r="A13" s="37">
        <v>35338</v>
      </c>
      <c r="B13" s="29">
        <v>22.285167531471899</v>
      </c>
      <c r="C13" s="68"/>
      <c r="D13" s="68"/>
      <c r="F13" s="73">
        <v>2058.2200000000003</v>
      </c>
      <c r="G13" s="76">
        <v>2772.0113445724774</v>
      </c>
      <c r="I13" s="110"/>
    </row>
    <row r="14" spans="1:9" s="1" customFormat="1">
      <c r="A14" s="37">
        <v>35430</v>
      </c>
      <c r="B14" s="29">
        <v>21.990702884215199</v>
      </c>
      <c r="C14" s="68"/>
      <c r="D14" s="68"/>
      <c r="F14" s="73">
        <v>2135.5499999999975</v>
      </c>
      <c r="G14" s="76">
        <v>2642.3019411062533</v>
      </c>
      <c r="I14" s="110"/>
    </row>
    <row r="15" spans="1:9" s="1" customFormat="1">
      <c r="A15" s="37">
        <v>35520</v>
      </c>
      <c r="B15" s="29">
        <v>22.8042538023365</v>
      </c>
      <c r="C15" s="68"/>
      <c r="D15" s="68"/>
      <c r="F15" s="73">
        <v>2315.73</v>
      </c>
      <c r="G15" s="76">
        <v>2447.0196465218864</v>
      </c>
      <c r="I15" s="110"/>
    </row>
    <row r="16" spans="1:9" s="1" customFormat="1">
      <c r="A16" s="37">
        <v>35611</v>
      </c>
      <c r="B16" s="29">
        <v>22.323452959343999</v>
      </c>
      <c r="C16" s="68"/>
      <c r="D16" s="68"/>
      <c r="F16" s="73">
        <v>2392.98</v>
      </c>
      <c r="G16" s="76">
        <v>2858.245281609532</v>
      </c>
      <c r="I16" s="110"/>
    </row>
    <row r="17" spans="1:9" s="1" customFormat="1">
      <c r="A17" s="37">
        <v>35703</v>
      </c>
      <c r="B17" s="29">
        <v>22.724134861020499</v>
      </c>
      <c r="C17" s="68"/>
      <c r="D17" s="68"/>
      <c r="F17" s="73">
        <v>2534.2099999999969</v>
      </c>
      <c r="G17" s="76">
        <v>3204.496852875724</v>
      </c>
      <c r="I17" s="110"/>
    </row>
    <row r="18" spans="1:9" s="1" customFormat="1">
      <c r="A18" s="37">
        <v>35795</v>
      </c>
      <c r="B18" s="29">
        <v>24.258271303566701</v>
      </c>
      <c r="C18" s="68"/>
      <c r="D18" s="68"/>
      <c r="F18" s="73">
        <v>2843.6599999999971</v>
      </c>
      <c r="G18" s="76">
        <v>3212.6728657761237</v>
      </c>
      <c r="I18" s="110"/>
    </row>
    <row r="19" spans="1:9" s="1" customFormat="1">
      <c r="A19" s="37">
        <v>35885</v>
      </c>
      <c r="B19" s="29">
        <v>23.9245480950784</v>
      </c>
      <c r="C19" s="68"/>
      <c r="D19" s="68"/>
      <c r="F19" s="73">
        <v>2898.45</v>
      </c>
      <c r="G19" s="76">
        <v>2839.5473742891336</v>
      </c>
      <c r="I19" s="110"/>
    </row>
    <row r="20" spans="1:9" s="1" customFormat="1">
      <c r="A20" s="37">
        <v>35976</v>
      </c>
      <c r="B20" s="29">
        <v>24.898797370489</v>
      </c>
      <c r="C20" s="68"/>
      <c r="D20" s="68"/>
      <c r="F20" s="73">
        <v>3123.7200000000003</v>
      </c>
      <c r="G20" s="76">
        <v>3288.9490832990614</v>
      </c>
      <c r="I20" s="110"/>
    </row>
    <row r="21" spans="1:9" s="1" customFormat="1">
      <c r="A21" s="37">
        <v>36068</v>
      </c>
      <c r="B21" s="29">
        <v>25.338731304703401</v>
      </c>
      <c r="C21" s="68"/>
      <c r="D21" s="68"/>
      <c r="F21" s="73">
        <v>3249.69</v>
      </c>
      <c r="G21" s="76">
        <v>3483.8216397655815</v>
      </c>
      <c r="I21" s="110"/>
    </row>
    <row r="22" spans="1:9" s="1" customFormat="1">
      <c r="A22" s="37">
        <v>36160</v>
      </c>
      <c r="B22" s="29">
        <v>26.4346508362833</v>
      </c>
      <c r="C22" s="68"/>
      <c r="D22" s="68"/>
      <c r="F22" s="73">
        <v>3442.0600000000004</v>
      </c>
      <c r="G22" s="76">
        <v>3408.697467850991</v>
      </c>
      <c r="I22" s="110"/>
    </row>
    <row r="23" spans="1:9" s="1" customFormat="1">
      <c r="A23" s="37">
        <v>36250</v>
      </c>
      <c r="B23" s="29">
        <v>27.762178296970799</v>
      </c>
      <c r="C23" s="68"/>
      <c r="D23" s="68"/>
      <c r="F23" s="73">
        <v>3611.59</v>
      </c>
      <c r="G23" s="76">
        <v>2827.561436972197</v>
      </c>
      <c r="I23" s="110"/>
    </row>
    <row r="24" spans="1:9" s="1" customFormat="1">
      <c r="A24" s="37">
        <v>36341</v>
      </c>
      <c r="B24" s="29">
        <v>27.453538392220501</v>
      </c>
      <c r="C24" s="68"/>
      <c r="D24" s="68"/>
      <c r="F24" s="73">
        <v>3576.4300000000003</v>
      </c>
      <c r="G24" s="76">
        <v>3307.1290955843665</v>
      </c>
      <c r="I24" s="110"/>
    </row>
    <row r="25" spans="1:9" s="1" customFormat="1">
      <c r="A25" s="37">
        <v>36433</v>
      </c>
      <c r="B25" s="29">
        <v>29.769321659236599</v>
      </c>
      <c r="C25" s="68"/>
      <c r="D25" s="68"/>
      <c r="F25" s="73">
        <v>3822.75</v>
      </c>
      <c r="G25" s="76">
        <v>3297.8518630943004</v>
      </c>
      <c r="I25" s="110"/>
    </row>
    <row r="26" spans="1:9" s="1" customFormat="1">
      <c r="A26" s="37">
        <v>36525</v>
      </c>
      <c r="B26" s="29">
        <v>30.7703496986042</v>
      </c>
      <c r="C26" s="68"/>
      <c r="D26" s="68"/>
      <c r="F26" s="73">
        <v>3911.09</v>
      </c>
      <c r="G26" s="76">
        <v>3278.0378814962351</v>
      </c>
      <c r="I26" s="110"/>
    </row>
    <row r="27" spans="1:9" s="1" customFormat="1">
      <c r="A27" s="37">
        <v>36616</v>
      </c>
      <c r="B27" s="29">
        <v>30.072212009331999</v>
      </c>
      <c r="C27" s="68"/>
      <c r="D27" s="68"/>
      <c r="F27" s="73">
        <v>3884.0800000000004</v>
      </c>
      <c r="G27" s="76">
        <v>3032.8251915001451</v>
      </c>
      <c r="I27" s="110"/>
    </row>
    <row r="28" spans="1:9" s="1" customFormat="1">
      <c r="A28" s="37">
        <v>36707</v>
      </c>
      <c r="B28" s="29">
        <v>30.973766297893299</v>
      </c>
      <c r="C28" s="68"/>
      <c r="D28" s="68"/>
      <c r="F28" s="73">
        <v>4021.1700000000005</v>
      </c>
      <c r="G28" s="76">
        <v>3373.7876156686457</v>
      </c>
      <c r="I28" s="110"/>
    </row>
    <row r="29" spans="1:9" s="1" customFormat="1">
      <c r="A29" s="37">
        <v>36799</v>
      </c>
      <c r="B29" s="29">
        <v>31.2462096471805</v>
      </c>
      <c r="C29" s="68"/>
      <c r="D29" s="68"/>
      <c r="F29" s="73">
        <v>4095.6900000000005</v>
      </c>
      <c r="G29" s="76">
        <v>3423.1471730495255</v>
      </c>
      <c r="I29" s="110"/>
    </row>
    <row r="30" spans="1:9" s="1" customFormat="1">
      <c r="A30" s="37">
        <v>36891</v>
      </c>
      <c r="B30" s="29">
        <v>31.458146130147501</v>
      </c>
      <c r="C30" s="68"/>
      <c r="D30" s="68"/>
      <c r="F30" s="73">
        <v>4200.12</v>
      </c>
      <c r="G30" s="76">
        <v>3521.6943064500115</v>
      </c>
      <c r="I30" s="110"/>
    </row>
    <row r="31" spans="1:9" s="1" customFormat="1">
      <c r="A31" s="37">
        <v>36981</v>
      </c>
      <c r="B31" s="29">
        <v>31.302214760982</v>
      </c>
      <c r="C31" s="29">
        <v>32.534460244033298</v>
      </c>
      <c r="D31" s="46">
        <v>-1.2322454830512499</v>
      </c>
      <c r="F31" s="73">
        <v>4231.72</v>
      </c>
      <c r="G31" s="73">
        <v>3200.2865225049236</v>
      </c>
      <c r="I31" s="110"/>
    </row>
    <row r="32" spans="1:9" s="1" customFormat="1">
      <c r="A32" s="37">
        <v>37072</v>
      </c>
      <c r="B32" s="29">
        <v>30.3619274360491</v>
      </c>
      <c r="C32" s="29">
        <v>32.613273629429997</v>
      </c>
      <c r="D32" s="46">
        <v>-2.25134619338092</v>
      </c>
      <c r="F32" s="73">
        <v>4166.1000000000004</v>
      </c>
      <c r="G32" s="73">
        <v>3576.332892647185</v>
      </c>
      <c r="I32" s="110"/>
    </row>
    <row r="33" spans="1:9" s="1" customFormat="1">
      <c r="A33" s="37">
        <v>37164</v>
      </c>
      <c r="B33" s="29">
        <v>29.710071021193698</v>
      </c>
      <c r="C33" s="29">
        <v>32.537730076601903</v>
      </c>
      <c r="D33" s="46">
        <v>-2.8276590554082102</v>
      </c>
      <c r="F33" s="73">
        <v>4143.95</v>
      </c>
      <c r="G33" s="73">
        <v>3649.6502433574201</v>
      </c>
      <c r="I33" s="110"/>
    </row>
    <row r="34" spans="1:9" s="1" customFormat="1">
      <c r="A34" s="37">
        <v>37256</v>
      </c>
      <c r="B34" s="29">
        <v>30.561018903110401</v>
      </c>
      <c r="C34" s="29">
        <v>32.6207337046718</v>
      </c>
      <c r="D34" s="46">
        <v>-2.05971480156132</v>
      </c>
      <c r="F34" s="73">
        <v>4332.6400000000003</v>
      </c>
      <c r="G34" s="73">
        <v>3750.7445756559896</v>
      </c>
      <c r="I34" s="110"/>
    </row>
    <row r="35" spans="1:9" s="1" customFormat="1">
      <c r="A35" s="37">
        <v>37346</v>
      </c>
      <c r="B35" s="29">
        <v>30.403323538676698</v>
      </c>
      <c r="C35" s="29">
        <v>32.651909530652098</v>
      </c>
      <c r="D35" s="46">
        <v>-2.2485859919754501</v>
      </c>
      <c r="F35" s="73">
        <v>4350.6900000000005</v>
      </c>
      <c r="G35" s="73">
        <v>3333.1880923316148</v>
      </c>
      <c r="I35" s="110"/>
    </row>
    <row r="36" spans="1:9" s="1" customFormat="1">
      <c r="A36" s="37">
        <v>37437</v>
      </c>
      <c r="B36" s="29">
        <v>30.794299902168</v>
      </c>
      <c r="C36" s="29">
        <v>32.735239825315098</v>
      </c>
      <c r="D36" s="46">
        <v>-1.94093992314712</v>
      </c>
      <c r="F36" s="73">
        <v>4484.07</v>
      </c>
      <c r="G36" s="73">
        <v>3827.7807638989229</v>
      </c>
      <c r="I36" s="110"/>
    </row>
    <row r="37" spans="1:9" s="1" customFormat="1">
      <c r="A37" s="37">
        <v>37529</v>
      </c>
      <c r="B37" s="29">
        <v>31.971885409749198</v>
      </c>
      <c r="C37" s="29">
        <v>32.9900256818961</v>
      </c>
      <c r="D37" s="46">
        <v>-1.01814027214688</v>
      </c>
      <c r="F37" s="73">
        <v>4762.3700000000008</v>
      </c>
      <c r="G37" s="73">
        <v>3983.7797145632535</v>
      </c>
      <c r="I37" s="110"/>
    </row>
    <row r="38" spans="1:9" s="1" customFormat="1">
      <c r="A38" s="37">
        <v>37621</v>
      </c>
      <c r="B38" s="29">
        <v>31.694089177383098</v>
      </c>
      <c r="C38" s="29">
        <v>33.157742293789603</v>
      </c>
      <c r="D38" s="46">
        <v>-1.4636531164064901</v>
      </c>
      <c r="F38" s="73">
        <v>4811.920000000001</v>
      </c>
      <c r="G38" s="73">
        <v>4037.6407165871469</v>
      </c>
      <c r="I38" s="110"/>
    </row>
    <row r="39" spans="1:9" s="1" customFormat="1">
      <c r="A39" s="37">
        <v>37711</v>
      </c>
      <c r="B39" s="29">
        <v>31.6068937534471</v>
      </c>
      <c r="C39" s="29">
        <v>33.282291478960602</v>
      </c>
      <c r="D39" s="46">
        <v>-1.6753977255135299</v>
      </c>
      <c r="F39" s="73">
        <v>4916.4000000000005</v>
      </c>
      <c r="G39" s="73">
        <v>3705.6332608478046</v>
      </c>
      <c r="I39" s="110"/>
    </row>
    <row r="40" spans="1:9" s="1" customFormat="1">
      <c r="A40" s="37">
        <v>37802</v>
      </c>
      <c r="B40" s="29">
        <v>32.116917638714497</v>
      </c>
      <c r="C40" s="29">
        <v>33.458013139116098</v>
      </c>
      <c r="D40" s="46">
        <v>-1.3410955004015399</v>
      </c>
      <c r="F40" s="73">
        <v>5092.0600000000004</v>
      </c>
      <c r="G40" s="73">
        <v>4127.7056509777285</v>
      </c>
      <c r="I40" s="110"/>
    </row>
    <row r="41" spans="1:9" s="1" customFormat="1">
      <c r="A41" s="37">
        <v>37894</v>
      </c>
      <c r="B41" s="29">
        <v>32.218319424696602</v>
      </c>
      <c r="C41" s="29">
        <v>33.619570193173203</v>
      </c>
      <c r="D41" s="46">
        <v>-1.40125076847659</v>
      </c>
      <c r="F41" s="73">
        <v>5219.63</v>
      </c>
      <c r="G41" s="73">
        <v>4329.8343594172557</v>
      </c>
      <c r="I41" s="110"/>
    </row>
    <row r="42" spans="1:9" s="1" customFormat="1">
      <c r="A42" s="37">
        <v>37986</v>
      </c>
      <c r="B42" s="29">
        <v>36.137966006591</v>
      </c>
      <c r="C42" s="29">
        <v>34.288193015206197</v>
      </c>
      <c r="D42" s="46">
        <v>1.84977299138484</v>
      </c>
      <c r="F42" s="73">
        <v>6016.9699999999993</v>
      </c>
      <c r="G42" s="73">
        <v>4486.8230204759329</v>
      </c>
      <c r="I42" s="110"/>
    </row>
    <row r="43" spans="1:9" s="1" customFormat="1">
      <c r="A43" s="37">
        <v>38077</v>
      </c>
      <c r="B43" s="29">
        <v>36.291949231486797</v>
      </c>
      <c r="C43" s="29">
        <v>34.893656700867403</v>
      </c>
      <c r="D43" s="46">
        <v>1.39829253061945</v>
      </c>
      <c r="F43" s="73">
        <v>6123.1500000000005</v>
      </c>
      <c r="G43" s="73">
        <v>3927.5607143754351</v>
      </c>
      <c r="I43" s="110"/>
    </row>
    <row r="44" spans="1:9" s="1" customFormat="1">
      <c r="A44" s="37">
        <v>38168</v>
      </c>
      <c r="B44" s="29">
        <v>38.584190786939701</v>
      </c>
      <c r="C44" s="29">
        <v>35.717265966055599</v>
      </c>
      <c r="D44" s="46">
        <v>2.8669248208840901</v>
      </c>
      <c r="F44" s="73">
        <v>6653.630000000001</v>
      </c>
      <c r="G44" s="73">
        <v>4500.2280488189299</v>
      </c>
      <c r="I44" s="110"/>
    </row>
    <row r="45" spans="1:9" s="1" customFormat="1">
      <c r="A45" s="37">
        <v>38260</v>
      </c>
      <c r="B45" s="29">
        <v>39.9622023769492</v>
      </c>
      <c r="C45" s="29">
        <v>36.615647567459497</v>
      </c>
      <c r="D45" s="46">
        <v>3.3465548094897599</v>
      </c>
      <c r="F45" s="73">
        <v>7061.68</v>
      </c>
      <c r="G45" s="73">
        <v>4756.2861648202615</v>
      </c>
      <c r="I45" s="110"/>
    </row>
    <row r="46" spans="1:9" s="1" customFormat="1">
      <c r="A46" s="37">
        <v>38352</v>
      </c>
      <c r="B46" s="29">
        <v>42.144125317735799</v>
      </c>
      <c r="C46" s="29">
        <v>37.674957325707702</v>
      </c>
      <c r="D46" s="46">
        <v>4.46916799202811</v>
      </c>
      <c r="F46" s="73">
        <v>7678.5199999999995</v>
      </c>
      <c r="G46" s="73">
        <v>5035.593749670702</v>
      </c>
      <c r="I46" s="110"/>
    </row>
    <row r="47" spans="1:9" s="1" customFormat="1">
      <c r="A47" s="37">
        <v>38442</v>
      </c>
      <c r="B47" s="29">
        <v>43.260764688759302</v>
      </c>
      <c r="C47" s="29">
        <v>38.7497753094069</v>
      </c>
      <c r="D47" s="46">
        <v>4.5109893793523899</v>
      </c>
      <c r="F47" s="73">
        <v>8080.15</v>
      </c>
      <c r="G47" s="73">
        <v>4385.670985196507</v>
      </c>
      <c r="I47" s="110"/>
    </row>
    <row r="48" spans="1:9" s="1" customFormat="1">
      <c r="A48" s="37">
        <v>38533</v>
      </c>
      <c r="B48" s="29">
        <v>46.452822825182999</v>
      </c>
      <c r="C48" s="29">
        <v>40.0731821136918</v>
      </c>
      <c r="D48" s="46">
        <v>6.3796407114912403</v>
      </c>
      <c r="F48" s="73">
        <v>8987.8000000000011</v>
      </c>
      <c r="G48" s="73">
        <v>5170.6812493553343</v>
      </c>
      <c r="I48" s="110"/>
    </row>
    <row r="49" spans="1:9" s="1" customFormat="1">
      <c r="A49" s="37">
        <v>38625</v>
      </c>
      <c r="B49" s="29">
        <v>49.212716431014599</v>
      </c>
      <c r="C49" s="29">
        <v>41.566674095560003</v>
      </c>
      <c r="D49" s="46">
        <v>7.6460423354546503</v>
      </c>
      <c r="F49" s="73">
        <v>9922.630000000001</v>
      </c>
      <c r="G49" s="73">
        <v>5570.7898279923547</v>
      </c>
      <c r="I49" s="110"/>
    </row>
    <row r="50" spans="1:9" s="1" customFormat="1">
      <c r="A50" s="37">
        <v>38717</v>
      </c>
      <c r="B50" s="29">
        <v>51.903384716667503</v>
      </c>
      <c r="C50" s="29">
        <v>43.202166947449797</v>
      </c>
      <c r="D50" s="46">
        <v>8.7012177692176795</v>
      </c>
      <c r="F50" s="73">
        <v>10889.28999999997</v>
      </c>
      <c r="G50" s="73">
        <v>5852.7806524056714</v>
      </c>
      <c r="I50" s="110"/>
    </row>
    <row r="51" spans="1:9" s="1" customFormat="1">
      <c r="A51" s="37">
        <v>38807</v>
      </c>
      <c r="B51" s="29">
        <v>55.495295871479101</v>
      </c>
      <c r="C51" s="29">
        <v>45.057329972052003</v>
      </c>
      <c r="D51" s="46">
        <v>10.4379658994271</v>
      </c>
      <c r="F51" s="73">
        <v>12002.84</v>
      </c>
      <c r="G51" s="73">
        <v>5034.320226682722</v>
      </c>
      <c r="I51" s="110"/>
    </row>
    <row r="52" spans="1:9" s="1" customFormat="1">
      <c r="A52" s="37">
        <v>38898</v>
      </c>
      <c r="B52" s="29">
        <v>58.846836730103703</v>
      </c>
      <c r="C52" s="29">
        <v>47.082399766271003</v>
      </c>
      <c r="D52" s="46">
        <v>11.764436963832599</v>
      </c>
      <c r="F52" s="73">
        <v>13145.549999999972</v>
      </c>
      <c r="G52" s="73">
        <v>5880.6932006507186</v>
      </c>
      <c r="I52" s="110"/>
    </row>
    <row r="53" spans="1:9" s="1" customFormat="1">
      <c r="A53" s="37">
        <v>38990</v>
      </c>
      <c r="B53" s="29">
        <v>61.292123268416503</v>
      </c>
      <c r="C53" s="29">
        <v>49.167744723497499</v>
      </c>
      <c r="D53" s="46">
        <v>12.124378544918899</v>
      </c>
      <c r="F53" s="73">
        <v>14230.899999999972</v>
      </c>
      <c r="G53" s="73">
        <v>6450.3606212794839</v>
      </c>
      <c r="I53" s="110"/>
    </row>
    <row r="54" spans="1:9" s="1" customFormat="1">
      <c r="A54" s="37">
        <v>39082</v>
      </c>
      <c r="B54" s="29">
        <v>64.693351542502199</v>
      </c>
      <c r="C54" s="29">
        <v>51.399850234209602</v>
      </c>
      <c r="D54" s="46">
        <v>13.2935013082925</v>
      </c>
      <c r="F54" s="73">
        <v>15560.88</v>
      </c>
      <c r="G54" s="73">
        <v>6687.9167903642265</v>
      </c>
      <c r="I54" s="110"/>
    </row>
    <row r="55" spans="1:9" s="1" customFormat="1">
      <c r="A55" s="37">
        <v>39172</v>
      </c>
      <c r="B55" s="29">
        <v>74.125049975755601</v>
      </c>
      <c r="C55" s="29">
        <v>54.338911537676999</v>
      </c>
      <c r="D55" s="46">
        <v>19.786138438078499</v>
      </c>
      <c r="F55" s="73">
        <v>18562.97</v>
      </c>
      <c r="G55" s="73">
        <v>6023.805083737373</v>
      </c>
      <c r="I55" s="110"/>
    </row>
    <row r="56" spans="1:9" s="1" customFormat="1">
      <c r="A56" s="37">
        <v>39263</v>
      </c>
      <c r="B56" s="29">
        <v>77.1015149628156</v>
      </c>
      <c r="C56" s="29">
        <v>57.309643498056097</v>
      </c>
      <c r="D56" s="46">
        <v>19.791871464759399</v>
      </c>
      <c r="F56" s="73">
        <v>20301.480000000003</v>
      </c>
      <c r="G56" s="73">
        <v>7168.7619890507995</v>
      </c>
      <c r="I56" s="110"/>
    </row>
    <row r="57" spans="1:9" s="1" customFormat="1">
      <c r="A57" s="37">
        <v>39355</v>
      </c>
      <c r="B57" s="29">
        <v>80.086860330050499</v>
      </c>
      <c r="C57" s="29">
        <v>60.309206666980202</v>
      </c>
      <c r="D57" s="46">
        <v>19.7776536630703</v>
      </c>
      <c r="F57" s="73">
        <v>22189.879999999972</v>
      </c>
      <c r="G57" s="73">
        <v>7826.7828576954062</v>
      </c>
      <c r="I57" s="110"/>
    </row>
    <row r="58" spans="1:9" s="1" customFormat="1">
      <c r="A58" s="37">
        <v>39447</v>
      </c>
      <c r="B58" s="29">
        <v>83.100954704125499</v>
      </c>
      <c r="C58" s="29">
        <v>63.336930097663</v>
      </c>
      <c r="D58" s="46">
        <v>19.764024606462499</v>
      </c>
      <c r="F58" s="73">
        <v>24108.6</v>
      </c>
      <c r="G58" s="73">
        <v>7991.8691172840008</v>
      </c>
      <c r="I58" s="110"/>
    </row>
    <row r="59" spans="1:9" s="1" customFormat="1">
      <c r="A59" s="37">
        <v>39538</v>
      </c>
      <c r="B59" s="29">
        <v>88.563921562430195</v>
      </c>
      <c r="C59" s="29">
        <v>66.604940531987694</v>
      </c>
      <c r="D59" s="46">
        <v>21.958981030442501</v>
      </c>
      <c r="F59" s="73">
        <v>26698.5</v>
      </c>
      <c r="G59" s="73">
        <v>7158.6088508919429</v>
      </c>
      <c r="I59" s="110"/>
    </row>
    <row r="60" spans="1:9" s="1" customFormat="1">
      <c r="A60" s="37">
        <v>39629</v>
      </c>
      <c r="B60" s="29">
        <v>87.201683618437499</v>
      </c>
      <c r="C60" s="29">
        <v>69.502502964650304</v>
      </c>
      <c r="D60" s="46">
        <v>17.699180653787199</v>
      </c>
      <c r="F60" s="73">
        <v>27426.039999999975</v>
      </c>
      <c r="G60" s="73">
        <v>8474.0126610101961</v>
      </c>
      <c r="I60" s="110"/>
    </row>
    <row r="61" spans="1:9" s="1" customFormat="1">
      <c r="A61" s="37">
        <v>39721</v>
      </c>
      <c r="B61" s="29">
        <v>87.943636114520302</v>
      </c>
      <c r="C61" s="29">
        <v>72.240420599907694</v>
      </c>
      <c r="D61" s="46">
        <v>15.7032155146125</v>
      </c>
      <c r="F61" s="73">
        <v>28455.83</v>
      </c>
      <c r="G61" s="73">
        <v>8732.4043745009549</v>
      </c>
      <c r="I61" s="110"/>
    </row>
    <row r="62" spans="1:9" s="1" customFormat="1">
      <c r="A62" s="37">
        <v>39813</v>
      </c>
      <c r="B62" s="29">
        <v>84.343337126992196</v>
      </c>
      <c r="C62" s="29">
        <v>74.471636551499003</v>
      </c>
      <c r="D62" s="46">
        <v>9.8717005754931506</v>
      </c>
      <c r="F62" s="73">
        <v>27546.589999999975</v>
      </c>
      <c r="G62" s="73">
        <v>8295.0406207167525</v>
      </c>
      <c r="I62" s="110"/>
    </row>
    <row r="63" spans="1:9" s="1" customFormat="1">
      <c r="A63" s="37">
        <v>39903</v>
      </c>
      <c r="B63" s="29">
        <v>81.785779745886401</v>
      </c>
      <c r="C63" s="29">
        <v>76.3242829164829</v>
      </c>
      <c r="D63" s="46">
        <v>5.4614968294035098</v>
      </c>
      <c r="F63" s="73">
        <v>26079.32</v>
      </c>
      <c r="G63" s="73">
        <v>6385.8949875080234</v>
      </c>
      <c r="I63" s="110"/>
    </row>
    <row r="64" spans="1:9" s="1" customFormat="1">
      <c r="A64" s="37">
        <v>39994</v>
      </c>
      <c r="B64" s="29">
        <v>82.401034140477293</v>
      </c>
      <c r="C64" s="29">
        <v>78.084371729888701</v>
      </c>
      <c r="D64" s="46">
        <v>4.3166624105885703</v>
      </c>
      <c r="F64" s="73">
        <v>25107.260000000002</v>
      </c>
      <c r="G64" s="73">
        <v>7056.2533444612782</v>
      </c>
      <c r="I64" s="110"/>
    </row>
    <row r="65" spans="1:9" s="1" customFormat="1">
      <c r="A65" s="37">
        <v>40086</v>
      </c>
      <c r="B65" s="29">
        <v>84.735879598595304</v>
      </c>
      <c r="C65" s="29">
        <v>79.895088736613104</v>
      </c>
      <c r="D65" s="46">
        <v>4.84079086198218</v>
      </c>
      <c r="F65" s="73">
        <v>24194.639999999974</v>
      </c>
      <c r="G65" s="73">
        <v>6815.8161197968902</v>
      </c>
      <c r="I65" s="110"/>
    </row>
    <row r="66" spans="1:9" s="1" customFormat="1">
      <c r="A66" s="37">
        <v>40178</v>
      </c>
      <c r="B66" s="29">
        <v>86.757249531648398</v>
      </c>
      <c r="C66" s="29">
        <v>81.7280210285099</v>
      </c>
      <c r="D66" s="46">
        <v>5.0292285031385102</v>
      </c>
      <c r="F66" s="73">
        <v>23335.11</v>
      </c>
      <c r="G66" s="73">
        <v>6639.0500639919192</v>
      </c>
      <c r="I66" s="110"/>
    </row>
    <row r="67" spans="1:9" s="1" customFormat="1">
      <c r="A67" s="37">
        <v>40268</v>
      </c>
      <c r="B67" s="29">
        <v>87.699203326011599</v>
      </c>
      <c r="C67" s="29">
        <v>83.498864323568995</v>
      </c>
      <c r="D67" s="46">
        <v>4.2003390024425702</v>
      </c>
      <c r="F67" s="73">
        <v>23500.030000000002</v>
      </c>
      <c r="G67" s="73">
        <v>6285.0531948262278</v>
      </c>
      <c r="I67" s="110"/>
    </row>
    <row r="68" spans="1:9" s="1" customFormat="1">
      <c r="A68" s="37">
        <v>40359</v>
      </c>
      <c r="B68" s="29">
        <v>85.942172972058401</v>
      </c>
      <c r="C68" s="29">
        <v>85.009006397384098</v>
      </c>
      <c r="D68" s="46">
        <v>0.93316657467421704</v>
      </c>
      <c r="F68" s="73">
        <v>23087.09</v>
      </c>
      <c r="G68" s="73">
        <v>7123.5973345428347</v>
      </c>
      <c r="I68" s="110"/>
    </row>
    <row r="69" spans="1:9" s="1" customFormat="1">
      <c r="A69" s="37">
        <v>40451</v>
      </c>
      <c r="B69" s="29">
        <v>82.705426479576303</v>
      </c>
      <c r="C69" s="29">
        <v>86.167914892581095</v>
      </c>
      <c r="D69" s="46">
        <v>-3.46248841300473</v>
      </c>
      <c r="F69" s="73">
        <v>22651.550000000003</v>
      </c>
      <c r="G69" s="73">
        <v>7340.5264724816961</v>
      </c>
      <c r="I69" s="110"/>
    </row>
    <row r="70" spans="1:9" s="1" customFormat="1">
      <c r="A70" s="37">
        <v>40543</v>
      </c>
      <c r="B70" s="29">
        <v>78.457161775569503</v>
      </c>
      <c r="C70" s="29">
        <v>86.927010521600593</v>
      </c>
      <c r="D70" s="46">
        <v>-8.4698487460311096</v>
      </c>
      <c r="F70" s="73">
        <v>21994.55</v>
      </c>
      <c r="G70" s="73">
        <v>7284.6563694307806</v>
      </c>
      <c r="I70" s="110"/>
    </row>
    <row r="71" spans="1:9" s="1" customFormat="1">
      <c r="A71" s="37">
        <v>40633</v>
      </c>
      <c r="B71" s="29">
        <v>76.496344734927703</v>
      </c>
      <c r="C71" s="29">
        <v>87.479760445810797</v>
      </c>
      <c r="D71" s="46">
        <v>-10.983415710883</v>
      </c>
      <c r="F71" s="73">
        <v>21926.53</v>
      </c>
      <c r="G71" s="73">
        <v>6914.7201201653161</v>
      </c>
      <c r="I71" s="110"/>
    </row>
    <row r="72" spans="1:9" s="1" customFormat="1">
      <c r="A72" s="37">
        <v>40724</v>
      </c>
      <c r="B72" s="29">
        <v>74.773520256770297</v>
      </c>
      <c r="C72" s="29">
        <v>87.857452294273799</v>
      </c>
      <c r="D72" s="46">
        <v>-13.0839320375034</v>
      </c>
      <c r="F72" s="73">
        <v>22078.510000000002</v>
      </c>
      <c r="G72" s="73">
        <v>7987.2744721033368</v>
      </c>
      <c r="I72" s="110"/>
    </row>
    <row r="73" spans="1:9" s="1" customFormat="1">
      <c r="A73" s="37">
        <v>40816</v>
      </c>
      <c r="B73" s="29">
        <v>73.314194660439298</v>
      </c>
      <c r="C73" s="29">
        <v>88.090523947317607</v>
      </c>
      <c r="D73" s="46">
        <v>-14.776329286878299</v>
      </c>
      <c r="F73" s="73">
        <v>22400.080000000002</v>
      </c>
      <c r="G73" s="73">
        <v>8366.8865950421696</v>
      </c>
      <c r="I73" s="110"/>
    </row>
    <row r="74" spans="1:9" s="1" customFormat="1">
      <c r="A74" s="37">
        <v>40908</v>
      </c>
      <c r="B74" s="29">
        <v>68.612972122455503</v>
      </c>
      <c r="C74" s="29">
        <v>87.963392124044404</v>
      </c>
      <c r="D74" s="46">
        <v>-19.350420001588901</v>
      </c>
      <c r="F74" s="73">
        <v>21487.63999999997</v>
      </c>
      <c r="G74" s="73">
        <v>8048.2871779516054</v>
      </c>
      <c r="I74" s="110"/>
    </row>
    <row r="75" spans="1:9" s="1" customFormat="1">
      <c r="A75" s="37">
        <v>40999</v>
      </c>
      <c r="B75" s="29">
        <v>67.5732795223838</v>
      </c>
      <c r="C75" s="29">
        <v>87.750782914431696</v>
      </c>
      <c r="D75" s="46">
        <v>-20.1775033920479</v>
      </c>
      <c r="F75" s="73">
        <v>21555.439999999999</v>
      </c>
      <c r="G75" s="73">
        <v>7496.9062813613591</v>
      </c>
      <c r="I75" s="110"/>
    </row>
    <row r="76" spans="1:9" s="1" customFormat="1">
      <c r="A76" s="37">
        <v>41090</v>
      </c>
      <c r="B76" s="29">
        <v>67.616820362743596</v>
      </c>
      <c r="C76" s="29">
        <v>87.531701944695797</v>
      </c>
      <c r="D76" s="46">
        <v>-19.914881581952098</v>
      </c>
      <c r="F76" s="73">
        <v>21806.87</v>
      </c>
      <c r="G76" s="73">
        <v>8338.5787063094012</v>
      </c>
      <c r="I76" s="110"/>
    </row>
    <row r="77" spans="1:9" s="1" customFormat="1">
      <c r="A77" s="37">
        <v>41182</v>
      </c>
      <c r="B77" s="29">
        <v>66.601414067936304</v>
      </c>
      <c r="C77" s="29">
        <v>87.235571704449399</v>
      </c>
      <c r="D77" s="46">
        <v>-20.634157636512999</v>
      </c>
      <c r="F77" s="73">
        <v>21886.58</v>
      </c>
      <c r="G77" s="73">
        <v>8978.262832125145</v>
      </c>
      <c r="I77" s="110"/>
    </row>
    <row r="78" spans="1:9" s="1" customFormat="1">
      <c r="A78" s="37">
        <v>41274</v>
      </c>
      <c r="B78" s="29">
        <v>65.278011922844399</v>
      </c>
      <c r="C78" s="29">
        <v>86.846693873676799</v>
      </c>
      <c r="D78" s="46">
        <v>-21.568681950832399</v>
      </c>
      <c r="F78" s="73">
        <v>21809.489999999998</v>
      </c>
      <c r="G78" s="73">
        <v>8596.4148943776927</v>
      </c>
      <c r="I78" s="110"/>
    </row>
    <row r="79" spans="1:9" s="1" customFormat="1">
      <c r="A79" s="37">
        <v>41364</v>
      </c>
      <c r="B79" s="29">
        <v>66.109081528240793</v>
      </c>
      <c r="C79" s="29">
        <v>86.512245379619401</v>
      </c>
      <c r="D79" s="46">
        <v>-20.403163851378601</v>
      </c>
      <c r="F79" s="73">
        <v>22231.699999999975</v>
      </c>
      <c r="G79" s="73">
        <v>7715.5574700142788</v>
      </c>
      <c r="I79" s="110"/>
    </row>
    <row r="80" spans="1:9" s="1" customFormat="1">
      <c r="A80" s="37">
        <v>41455</v>
      </c>
      <c r="B80" s="29">
        <v>63.816616277441199</v>
      </c>
      <c r="C80" s="29">
        <v>86.025923640575201</v>
      </c>
      <c r="D80" s="46">
        <v>-22.209307363133899</v>
      </c>
      <c r="F80" s="73">
        <v>21745.19</v>
      </c>
      <c r="G80" s="73">
        <v>8784.2602381252618</v>
      </c>
      <c r="I80" s="110"/>
    </row>
    <row r="81" spans="1:9" s="1" customFormat="1">
      <c r="A81" s="37">
        <v>41547</v>
      </c>
      <c r="B81" s="29">
        <v>63.482896858099998</v>
      </c>
      <c r="C81" s="29">
        <v>85.522686818570705</v>
      </c>
      <c r="D81" s="46">
        <v>-22.039789960470699</v>
      </c>
      <c r="F81" s="73">
        <v>21983.219999999972</v>
      </c>
      <c r="G81" s="73">
        <v>9532.3383795819627</v>
      </c>
      <c r="I81" s="110"/>
    </row>
    <row r="82" spans="1:9" s="1" customFormat="1">
      <c r="A82" s="37">
        <v>41639</v>
      </c>
      <c r="B82" s="29">
        <v>62.304612478110499</v>
      </c>
      <c r="C82" s="29">
        <v>84.949649989196701</v>
      </c>
      <c r="D82" s="46">
        <v>-22.645037511086102</v>
      </c>
      <c r="F82" s="73">
        <v>21831.25</v>
      </c>
      <c r="G82" s="73">
        <v>9007.3845364496938</v>
      </c>
      <c r="I82" s="110"/>
    </row>
    <row r="83" spans="1:9" s="1" customFormat="1">
      <c r="A83" s="37">
        <v>41729</v>
      </c>
      <c r="B83" s="29">
        <v>61.841002527096698</v>
      </c>
      <c r="C83" s="29">
        <v>84.355972974800295</v>
      </c>
      <c r="D83" s="46">
        <v>-22.5149704477036</v>
      </c>
      <c r="F83" s="73">
        <v>21960.47</v>
      </c>
      <c r="G83" s="73">
        <v>8187.1972966735984</v>
      </c>
      <c r="I83" s="110"/>
    </row>
    <row r="84" spans="1:9" s="1" customFormat="1">
      <c r="A84" s="37">
        <v>41820</v>
      </c>
      <c r="B84" s="29">
        <v>61.0581275332204</v>
      </c>
      <c r="C84" s="29">
        <v>83.722847798023807</v>
      </c>
      <c r="D84" s="46">
        <v>-22.6647202648033</v>
      </c>
      <c r="F84" s="73">
        <v>21941.850000000002</v>
      </c>
      <c r="G84" s="73">
        <v>9209.0818994817837</v>
      </c>
      <c r="I84" s="110"/>
    </row>
    <row r="85" spans="1:9" s="1" customFormat="1">
      <c r="A85" s="37">
        <v>41912</v>
      </c>
      <c r="B85" s="29">
        <v>60.1766908640898</v>
      </c>
      <c r="C85" s="29">
        <v>83.046335756828697</v>
      </c>
      <c r="D85" s="46">
        <v>-22.869644892738901</v>
      </c>
      <c r="F85" s="73">
        <v>21846.219999999972</v>
      </c>
      <c r="G85" s="73">
        <v>9899.7947765044883</v>
      </c>
      <c r="I85" s="110"/>
    </row>
    <row r="86" spans="1:9" s="1" customFormat="1">
      <c r="A86" s="37">
        <v>42004</v>
      </c>
      <c r="B86" s="29">
        <v>58.338314153468303</v>
      </c>
      <c r="C86" s="29">
        <v>82.2696660286541</v>
      </c>
      <c r="D86" s="46">
        <v>-23.931351875185701</v>
      </c>
      <c r="F86" s="73">
        <v>21340.920000000002</v>
      </c>
      <c r="G86" s="73">
        <v>9285.2367999812905</v>
      </c>
      <c r="I86" s="110"/>
    </row>
    <row r="87" spans="1:9" s="1" customFormat="1">
      <c r="A87" s="37">
        <v>42094</v>
      </c>
      <c r="B87" s="29">
        <v>59.631378358219997</v>
      </c>
      <c r="C87" s="29">
        <v>81.590109464848197</v>
      </c>
      <c r="D87" s="46">
        <v>-21.9587311066281</v>
      </c>
      <c r="F87" s="74">
        <v>21828.73</v>
      </c>
      <c r="G87" s="74">
        <v>8211.9999512109025</v>
      </c>
      <c r="I87" s="110"/>
    </row>
    <row r="88" spans="1:9" s="1" customFormat="1">
      <c r="A88" s="37">
        <v>42185</v>
      </c>
      <c r="B88" s="29">
        <v>60.200751384053902</v>
      </c>
      <c r="C88" s="29">
        <v>80.959053408742903</v>
      </c>
      <c r="D88" s="46">
        <v>-20.758302024689002</v>
      </c>
      <c r="F88" s="74">
        <v>22132.15</v>
      </c>
      <c r="G88" s="74">
        <v>9366.8783756976372</v>
      </c>
      <c r="I88" s="110"/>
    </row>
    <row r="89" spans="1:9" s="1" customFormat="1">
      <c r="A89" s="37">
        <v>42277</v>
      </c>
      <c r="B89" s="29">
        <v>60.956210137456601</v>
      </c>
      <c r="C89" s="29">
        <v>80.385645822819598</v>
      </c>
      <c r="D89" s="46">
        <v>-19.4294356853629</v>
      </c>
      <c r="F89" s="74">
        <v>22550.9</v>
      </c>
      <c r="G89" s="74">
        <v>10131.131049254576</v>
      </c>
      <c r="I89" s="110"/>
    </row>
    <row r="90" spans="1:9" s="1" customFormat="1">
      <c r="A90" s="37">
        <v>42369</v>
      </c>
      <c r="B90" s="29">
        <v>59.932551901957602</v>
      </c>
      <c r="C90" s="29">
        <v>79.760429562739901</v>
      </c>
      <c r="D90" s="46">
        <v>-19.827877660782299</v>
      </c>
      <c r="F90" s="74">
        <v>22382.230000000003</v>
      </c>
      <c r="G90" s="74">
        <v>9635.688895811978</v>
      </c>
      <c r="I90" s="110"/>
    </row>
    <row r="91" spans="1:9" s="1" customFormat="1">
      <c r="A91" s="37">
        <v>42460</v>
      </c>
      <c r="B91" s="29">
        <v>62.090729355607799</v>
      </c>
      <c r="C91" s="29">
        <v>79.276127754408904</v>
      </c>
      <c r="D91" s="46">
        <v>-17.185398398801102</v>
      </c>
      <c r="F91" s="74">
        <v>23407.219999999998</v>
      </c>
      <c r="G91" s="74">
        <v>8564.7153440865386</v>
      </c>
      <c r="I91" s="109"/>
    </row>
    <row r="92" spans="1:9" s="1" customFormat="1">
      <c r="A92" s="37">
        <v>42551</v>
      </c>
      <c r="B92" s="29">
        <v>63.479969355004499</v>
      </c>
      <c r="C92" s="29">
        <v>78.880956722734496</v>
      </c>
      <c r="D92" s="46">
        <v>-15.400987367729901</v>
      </c>
      <c r="F92" s="74">
        <v>24169.599999999973</v>
      </c>
      <c r="G92" s="74">
        <v>9742.8372185495828</v>
      </c>
      <c r="I92" s="109"/>
    </row>
    <row r="93" spans="1:9" s="1" customFormat="1">
      <c r="A93" s="37">
        <v>42643</v>
      </c>
      <c r="B93" s="29">
        <v>64.572058741031697</v>
      </c>
      <c r="C93" s="29">
        <v>78.553646800774303</v>
      </c>
      <c r="D93" s="46">
        <v>-13.981588059742499</v>
      </c>
      <c r="F93" s="74">
        <v>24806.39</v>
      </c>
      <c r="G93" s="74">
        <v>10473.359287528963</v>
      </c>
      <c r="I93" s="109"/>
    </row>
    <row r="94" spans="1:9" s="1" customFormat="1">
      <c r="A94" s="37">
        <v>42735</v>
      </c>
      <c r="B94" s="29">
        <v>63.161344643669601</v>
      </c>
      <c r="C94" s="29">
        <v>78.144357412396502</v>
      </c>
      <c r="D94" s="46">
        <v>-14.9830127687268</v>
      </c>
      <c r="F94" s="74">
        <v>24563.360000000001</v>
      </c>
      <c r="G94" s="74">
        <v>10108.950515141307</v>
      </c>
      <c r="I94" s="109"/>
    </row>
    <row r="95" spans="1:9" s="1" customFormat="1">
      <c r="A95" s="37">
        <v>42825</v>
      </c>
      <c r="B95" s="29">
        <v>63.918798881883902</v>
      </c>
      <c r="C95" s="29">
        <v>77.783567519269994</v>
      </c>
      <c r="D95" s="46">
        <v>-13.864768637386</v>
      </c>
      <c r="F95" s="74">
        <v>25336.82</v>
      </c>
      <c r="G95" s="74">
        <v>9313.9269964569921</v>
      </c>
      <c r="I95" s="109"/>
    </row>
    <row r="96" spans="1:9" s="1" customFormat="1">
      <c r="A96" s="37">
        <v>42916</v>
      </c>
      <c r="B96" s="29">
        <v>64.090554003191301</v>
      </c>
      <c r="C96" s="29">
        <v>77.4353874962341</v>
      </c>
      <c r="D96" s="46">
        <v>-13.344833493042801</v>
      </c>
      <c r="F96" s="74">
        <v>25884.389999999974</v>
      </c>
      <c r="G96" s="74">
        <v>10490.978450581877</v>
      </c>
      <c r="I96" s="109"/>
    </row>
    <row r="97" spans="1:9" s="1" customFormat="1">
      <c r="A97" s="37">
        <v>43008</v>
      </c>
      <c r="B97" s="29">
        <v>64.868764863155505</v>
      </c>
      <c r="C97" s="29">
        <v>77.134669378953006</v>
      </c>
      <c r="D97" s="46">
        <v>-12.2659045157974</v>
      </c>
      <c r="F97" s="74">
        <v>26835.719999999972</v>
      </c>
      <c r="G97" s="74">
        <v>11455.391712893479</v>
      </c>
      <c r="I97" s="109"/>
    </row>
    <row r="98" spans="1:9" s="1" customFormat="1">
      <c r="A98" s="37">
        <v>43100</v>
      </c>
      <c r="B98" s="29">
        <v>64.364104169370407</v>
      </c>
      <c r="C98" s="29">
        <v>76.8056925789666</v>
      </c>
      <c r="D98" s="46">
        <v>-12.4415884095962</v>
      </c>
      <c r="F98" s="74">
        <v>27210.760000000002</v>
      </c>
      <c r="G98" s="74">
        <v>11016.000088603018</v>
      </c>
      <c r="I98" s="109"/>
    </row>
    <row r="99" spans="1:9" s="1" customFormat="1">
      <c r="A99" s="37">
        <v>43190</v>
      </c>
      <c r="B99" s="29">
        <v>62.486899463907598</v>
      </c>
      <c r="C99" s="29">
        <v>76.370879299357</v>
      </c>
      <c r="D99" s="46">
        <v>-13.8839798354494</v>
      </c>
      <c r="F99" s="74">
        <v>26851.63</v>
      </c>
      <c r="G99" s="74">
        <v>10009.244967059603</v>
      </c>
      <c r="I99" s="109"/>
    </row>
    <row r="100" spans="1:9" s="1" customFormat="1">
      <c r="A100" s="37">
        <v>43281</v>
      </c>
      <c r="B100" s="29">
        <v>64.0897321064474</v>
      </c>
      <c r="C100" s="29">
        <v>76.033867138858497</v>
      </c>
      <c r="D100" s="46">
        <v>-11.944135032411101</v>
      </c>
      <c r="F100" s="74">
        <v>28051.72</v>
      </c>
      <c r="G100" s="74">
        <v>11288.808161262832</v>
      </c>
      <c r="I100" s="109"/>
    </row>
    <row r="101" spans="1:9" s="1" customFormat="1">
      <c r="A101" s="37">
        <v>43373</v>
      </c>
      <c r="B101" s="29">
        <v>64.514750168030005</v>
      </c>
      <c r="C101" s="29">
        <v>75.723984010425497</v>
      </c>
      <c r="D101" s="46">
        <v>-11.209233842395401</v>
      </c>
      <c r="F101" s="74">
        <v>28683.739999999972</v>
      </c>
      <c r="G101" s="74">
        <v>12146.694015750089</v>
      </c>
      <c r="I101" s="109"/>
    </row>
    <row r="102" spans="1:9" s="1" customFormat="1">
      <c r="A102" s="37">
        <v>43465</v>
      </c>
      <c r="B102" s="111">
        <v>63.0820523891284</v>
      </c>
      <c r="C102" s="29">
        <v>75.334779041361799</v>
      </c>
      <c r="D102" s="46">
        <v>-12.252726652233299</v>
      </c>
      <c r="F102" s="99">
        <v>28696.699999999975</v>
      </c>
      <c r="G102" s="74">
        <v>12046.321889289389</v>
      </c>
      <c r="I102" s="109"/>
    </row>
    <row r="103" spans="1:9" s="1" customFormat="1">
      <c r="A103" s="37">
        <v>43555</v>
      </c>
      <c r="B103" s="29">
        <v>63.0764437772565</v>
      </c>
      <c r="C103" s="29">
        <v>74.950341174112097</v>
      </c>
      <c r="D103" s="46">
        <v>-11.873897396855501</v>
      </c>
      <c r="F103" s="74">
        <v>29198.799999999999</v>
      </c>
      <c r="G103" s="74">
        <v>10809.308171764944</v>
      </c>
      <c r="I103" s="109"/>
    </row>
    <row r="104" spans="1:9" s="1" customFormat="1">
      <c r="A104" s="37">
        <v>43646</v>
      </c>
      <c r="B104" s="29">
        <v>64.077381957189303</v>
      </c>
      <c r="C104" s="29">
        <v>74.627685981501998</v>
      </c>
      <c r="D104" s="46">
        <v>-10.5503040243127</v>
      </c>
      <c r="F104" s="74">
        <v>30187.800000000003</v>
      </c>
      <c r="G104" s="74">
        <v>12109.151264320957</v>
      </c>
      <c r="I104" s="109"/>
    </row>
    <row r="105" spans="1:9" s="1" customFormat="1">
      <c r="A105" s="37">
        <v>43738</v>
      </c>
      <c r="B105" s="29">
        <v>63.7920504565542</v>
      </c>
      <c r="C105" s="29">
        <v>74.292343130381198</v>
      </c>
      <c r="D105" s="46">
        <v>-10.500292673826999</v>
      </c>
      <c r="F105" s="74">
        <v>30636.55</v>
      </c>
      <c r="G105" s="74">
        <v>13060.87356537804</v>
      </c>
      <c r="I105" s="109"/>
    </row>
    <row r="106" spans="1:9" s="1" customFormat="1">
      <c r="A106" s="37">
        <v>43830</v>
      </c>
      <c r="B106" s="29">
        <v>62.083863934565798</v>
      </c>
      <c r="C106" s="29">
        <v>73.864973829222293</v>
      </c>
      <c r="D106" s="46">
        <v>-11.7811098946566</v>
      </c>
      <c r="F106" s="74">
        <v>30302.240000000002</v>
      </c>
      <c r="G106" s="74">
        <v>12829.227032649675</v>
      </c>
      <c r="I106" s="109"/>
    </row>
    <row r="107" spans="1:9" s="1" customFormat="1">
      <c r="A107" s="37">
        <v>43921</v>
      </c>
      <c r="B107" s="29">
        <v>63.2907007448432</v>
      </c>
      <c r="C107" s="29">
        <v>73.512621080523004</v>
      </c>
      <c r="D107" s="46">
        <v>-10.221920335679799</v>
      </c>
      <c r="F107" s="74">
        <v>31150.260000000002</v>
      </c>
      <c r="G107" s="74">
        <v>11218.499929628475</v>
      </c>
      <c r="I107" s="109"/>
    </row>
    <row r="108" spans="1:9" s="1" customFormat="1">
      <c r="A108" s="37">
        <v>44012</v>
      </c>
      <c r="B108" s="29">
        <v>62.690969483747303</v>
      </c>
      <c r="C108" s="29">
        <v>73.131859072195894</v>
      </c>
      <c r="D108" s="46">
        <v>-10.4408895884486</v>
      </c>
      <c r="F108" s="74">
        <v>30523.34</v>
      </c>
      <c r="G108" s="74">
        <v>11579.974958344474</v>
      </c>
    </row>
    <row r="109" spans="1:9" s="1" customFormat="1">
      <c r="A109" s="37">
        <v>44104</v>
      </c>
      <c r="B109" s="29">
        <v>62.880282014573901</v>
      </c>
      <c r="C109" s="29">
        <v>72.768012935841199</v>
      </c>
      <c r="D109" s="46">
        <v>-9.8877309212672397</v>
      </c>
      <c r="F109" s="74">
        <v>30739.25</v>
      </c>
      <c r="G109" s="74">
        <v>13257.654530029773</v>
      </c>
    </row>
    <row r="110" spans="1:9" s="1" customFormat="1">
      <c r="A110" s="37">
        <v>44196</v>
      </c>
      <c r="B110" s="29">
        <v>62.315041150943898</v>
      </c>
      <c r="C110" s="29">
        <v>72.378718822379398</v>
      </c>
      <c r="D110" s="46">
        <v>-10.0636776714354</v>
      </c>
      <c r="F110" s="74">
        <v>30490.54</v>
      </c>
      <c r="G110" s="74">
        <v>12873.534170188745</v>
      </c>
    </row>
    <row r="111" spans="1:9">
      <c r="A111" s="37">
        <v>44286</v>
      </c>
      <c r="G111" s="74">
        <v>11430.711743945205</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08"/>
  <sheetViews>
    <sheetView zoomScaleNormal="100" workbookViewId="0">
      <pane ySplit="6" topLeftCell="A106" activePane="bottomLeft" state="frozen"/>
      <selection activeCell="B1" sqref="B1"/>
      <selection pane="bottomLeft"/>
    </sheetView>
  </sheetViews>
  <sheetFormatPr defaultColWidth="8.88671875" defaultRowHeight="13.2"/>
  <cols>
    <col min="1" max="1" width="24" style="84" customWidth="1"/>
    <col min="2" max="4" width="24" style="85" customWidth="1"/>
    <col min="5" max="16384" width="8.88671875" style="79"/>
  </cols>
  <sheetData>
    <row r="1" spans="1:4" s="1" customFormat="1" ht="13.8">
      <c r="A1" s="13" t="s">
        <v>72</v>
      </c>
      <c r="B1" s="3"/>
      <c r="C1" s="4"/>
      <c r="D1" s="42"/>
    </row>
    <row r="2" spans="1:4" s="1" customFormat="1">
      <c r="A2" s="17" t="s">
        <v>8</v>
      </c>
      <c r="B2" s="15"/>
      <c r="C2" s="16"/>
      <c r="D2" s="43"/>
    </row>
    <row r="3" spans="1:4" s="1" customFormat="1" ht="110.25" customHeight="1">
      <c r="A3" s="128" t="s">
        <v>79</v>
      </c>
      <c r="B3" s="128"/>
      <c r="C3" s="128"/>
      <c r="D3" s="128"/>
    </row>
    <row r="4" spans="1:4" s="1" customFormat="1">
      <c r="A4" s="2"/>
      <c r="B4" s="3"/>
      <c r="C4" s="4"/>
      <c r="D4" s="42"/>
    </row>
    <row r="5" spans="1:4" s="5" customFormat="1" ht="42.75" customHeight="1">
      <c r="A5" s="14"/>
      <c r="B5" s="36" t="s">
        <v>37</v>
      </c>
      <c r="C5" s="65" t="s">
        <v>76</v>
      </c>
      <c r="D5" s="44" t="s">
        <v>38</v>
      </c>
    </row>
    <row r="6" spans="1:4" s="55" customFormat="1" ht="17.25" customHeight="1">
      <c r="A6" s="52" t="s">
        <v>13</v>
      </c>
      <c r="B6" s="53" t="s">
        <v>12</v>
      </c>
      <c r="C6" s="54" t="s">
        <v>12</v>
      </c>
      <c r="D6" s="56" t="s">
        <v>31</v>
      </c>
    </row>
    <row r="7" spans="1:4" s="1" customFormat="1">
      <c r="A7" s="37">
        <v>35064</v>
      </c>
      <c r="B7" s="29">
        <v>12.5745646150396</v>
      </c>
      <c r="C7" s="69"/>
      <c r="D7" s="69"/>
    </row>
    <row r="8" spans="1:4" s="1" customFormat="1">
      <c r="A8" s="37">
        <v>35155</v>
      </c>
      <c r="B8" s="29">
        <v>11.0831798070768</v>
      </c>
      <c r="C8" s="69"/>
      <c r="D8" s="69"/>
    </row>
    <row r="9" spans="1:4" s="1" customFormat="1">
      <c r="A9" s="37">
        <v>35246</v>
      </c>
      <c r="B9" s="29">
        <v>10.303249019626699</v>
      </c>
      <c r="C9" s="69"/>
      <c r="D9" s="69"/>
    </row>
    <row r="10" spans="1:4" s="1" customFormat="1">
      <c r="A10" s="37">
        <v>35338</v>
      </c>
      <c r="B10" s="29">
        <v>10.0706656905007</v>
      </c>
      <c r="C10" s="69"/>
      <c r="D10" s="69"/>
    </row>
    <row r="11" spans="1:4" s="1" customFormat="1">
      <c r="A11" s="37">
        <v>35430</v>
      </c>
      <c r="B11" s="29">
        <v>9.7059738875503303</v>
      </c>
      <c r="C11" s="69"/>
      <c r="D11" s="69"/>
    </row>
    <row r="12" spans="1:4" s="1" customFormat="1">
      <c r="A12" s="37">
        <v>35520</v>
      </c>
      <c r="B12" s="29">
        <v>9.4341536893093991</v>
      </c>
      <c r="C12" s="69"/>
      <c r="D12" s="69"/>
    </row>
    <row r="13" spans="1:4" s="1" customFormat="1">
      <c r="A13" s="37">
        <v>35611</v>
      </c>
      <c r="B13" s="29">
        <v>8.8874551671498008</v>
      </c>
      <c r="C13" s="69"/>
      <c r="D13" s="69"/>
    </row>
    <row r="14" spans="1:4" s="1" customFormat="1">
      <c r="A14" s="37">
        <v>35703</v>
      </c>
      <c r="B14" s="29">
        <v>8.9727273803570196</v>
      </c>
      <c r="C14" s="69"/>
      <c r="D14" s="69"/>
    </row>
    <row r="15" spans="1:4" s="1" customFormat="1">
      <c r="A15" s="37">
        <v>35795</v>
      </c>
      <c r="B15" s="29">
        <v>9.6064630982113197</v>
      </c>
      <c r="C15" s="69"/>
      <c r="D15" s="69"/>
    </row>
    <row r="16" spans="1:4" s="1" customFormat="1">
      <c r="A16" s="37">
        <v>35885</v>
      </c>
      <c r="B16" s="29">
        <v>9.12718978042796</v>
      </c>
      <c r="C16" s="69"/>
      <c r="D16" s="69"/>
    </row>
    <row r="17" spans="1:4" s="1" customFormat="1">
      <c r="A17" s="37">
        <v>35976</v>
      </c>
      <c r="B17" s="29">
        <v>9.3958352404193501</v>
      </c>
      <c r="C17" s="69"/>
      <c r="D17" s="69"/>
    </row>
    <row r="18" spans="1:4" s="1" customFormat="1">
      <c r="A18" s="37">
        <v>36068</v>
      </c>
      <c r="B18" s="29">
        <v>9.6980080390439003</v>
      </c>
      <c r="C18" s="69"/>
      <c r="D18" s="69"/>
    </row>
    <row r="19" spans="1:4" s="1" customFormat="1">
      <c r="A19" s="37">
        <v>36160</v>
      </c>
      <c r="B19" s="29">
        <v>9.92783693711986</v>
      </c>
      <c r="C19" s="69"/>
      <c r="D19" s="69"/>
    </row>
    <row r="20" spans="1:4" s="1" customFormat="1">
      <c r="A20" s="37">
        <v>36250</v>
      </c>
      <c r="B20" s="29">
        <v>10.347082486557399</v>
      </c>
      <c r="C20" s="69"/>
      <c r="D20" s="69"/>
    </row>
    <row r="21" spans="1:4" s="1" customFormat="1">
      <c r="A21" s="37">
        <v>36341</v>
      </c>
      <c r="B21" s="29">
        <v>10.9581092425116</v>
      </c>
      <c r="C21" s="69"/>
      <c r="D21" s="69"/>
    </row>
    <row r="22" spans="1:4" s="1" customFormat="1">
      <c r="A22" s="37">
        <v>36433</v>
      </c>
      <c r="B22" s="29">
        <v>11.6828173944615</v>
      </c>
      <c r="C22" s="69"/>
      <c r="D22" s="69"/>
    </row>
    <row r="23" spans="1:4" s="1" customFormat="1">
      <c r="A23" s="37">
        <v>36525</v>
      </c>
      <c r="B23" s="29">
        <v>11.537764372918099</v>
      </c>
      <c r="C23" s="69"/>
      <c r="D23" s="69"/>
    </row>
    <row r="24" spans="1:4" s="1" customFormat="1">
      <c r="A24" s="37">
        <v>36616</v>
      </c>
      <c r="B24" s="29">
        <v>10.663777932670101</v>
      </c>
      <c r="C24" s="29">
        <v>10.4625654406215</v>
      </c>
      <c r="D24" s="72">
        <v>0.201212492048572</v>
      </c>
    </row>
    <row r="25" spans="1:4" s="1" customFormat="1">
      <c r="A25" s="37">
        <v>36707</v>
      </c>
      <c r="B25" s="29">
        <v>10.8578080058567</v>
      </c>
      <c r="C25" s="29">
        <v>10.4462733632856</v>
      </c>
      <c r="D25" s="72">
        <v>0.41153464257109101</v>
      </c>
    </row>
    <row r="26" spans="1:4" s="1" customFormat="1">
      <c r="A26" s="37">
        <v>36799</v>
      </c>
      <c r="B26" s="29">
        <v>10.0611663483316</v>
      </c>
      <c r="C26" s="29">
        <v>10.261919956582499</v>
      </c>
      <c r="D26" s="72">
        <v>-0.20075360825094099</v>
      </c>
    </row>
    <row r="27" spans="1:4" s="1" customFormat="1">
      <c r="A27" s="37">
        <v>36891</v>
      </c>
      <c r="B27" s="29">
        <v>10.2373137090346</v>
      </c>
      <c r="C27" s="29">
        <v>10.180658057528101</v>
      </c>
      <c r="D27" s="72">
        <v>5.6655651506495902E-2</v>
      </c>
    </row>
    <row r="28" spans="1:4" s="1" customFormat="1">
      <c r="A28" s="37">
        <v>36981</v>
      </c>
      <c r="B28" s="29">
        <v>10.274973799103799</v>
      </c>
      <c r="C28" s="29">
        <v>10.1625709139119</v>
      </c>
      <c r="D28" s="72">
        <v>0.112402885191969</v>
      </c>
    </row>
    <row r="29" spans="1:4" s="1" customFormat="1">
      <c r="A29" s="37">
        <v>37072</v>
      </c>
      <c r="B29" s="29">
        <v>10.191884777924299</v>
      </c>
      <c r="C29" s="29">
        <v>10.1423694739395</v>
      </c>
      <c r="D29" s="72">
        <v>4.9515303984815497E-2</v>
      </c>
    </row>
    <row r="30" spans="1:4" s="1" customFormat="1">
      <c r="A30" s="37">
        <v>37164</v>
      </c>
      <c r="B30" s="29">
        <v>10.2615583472768</v>
      </c>
      <c r="C30" s="29">
        <v>10.1667531488536</v>
      </c>
      <c r="D30" s="72">
        <v>9.48051984232538E-2</v>
      </c>
    </row>
    <row r="31" spans="1:4" s="1" customFormat="1">
      <c r="A31" s="37">
        <v>37256</v>
      </c>
      <c r="B31" s="29">
        <v>11.6059243138195</v>
      </c>
      <c r="C31" s="29">
        <v>10.4738741956526</v>
      </c>
      <c r="D31" s="72">
        <v>1.1320501181669</v>
      </c>
    </row>
    <row r="32" spans="1:4" s="1" customFormat="1">
      <c r="A32" s="37">
        <v>37346</v>
      </c>
      <c r="B32" s="29">
        <v>11.8375304083629</v>
      </c>
      <c r="C32" s="29">
        <v>10.7694989269575</v>
      </c>
      <c r="D32" s="72">
        <v>1.0680314814054499</v>
      </c>
    </row>
    <row r="33" spans="1:4" s="1" customFormat="1">
      <c r="A33" s="37">
        <v>37437</v>
      </c>
      <c r="B33" s="29">
        <v>11.870021075653799</v>
      </c>
      <c r="C33" s="29">
        <v>10.998342522052299</v>
      </c>
      <c r="D33" s="72">
        <v>0.87167855360154201</v>
      </c>
    </row>
    <row r="34" spans="1:4" s="1" customFormat="1">
      <c r="A34" s="37">
        <v>37529</v>
      </c>
      <c r="B34" s="29">
        <v>12.7684782835217</v>
      </c>
      <c r="C34" s="29">
        <v>11.3454669476766</v>
      </c>
      <c r="D34" s="72">
        <v>1.4230113358451499</v>
      </c>
    </row>
    <row r="35" spans="1:4" s="1" customFormat="1">
      <c r="A35" s="37">
        <v>37621</v>
      </c>
      <c r="B35" s="29">
        <v>14.0774048194416</v>
      </c>
      <c r="C35" s="29">
        <v>11.86320365277</v>
      </c>
      <c r="D35" s="72">
        <v>2.2142011666715402</v>
      </c>
    </row>
    <row r="36" spans="1:4" s="1" customFormat="1">
      <c r="A36" s="37">
        <v>37711</v>
      </c>
      <c r="B36" s="29">
        <v>14.433707443292001</v>
      </c>
      <c r="C36" s="29">
        <v>12.3391193808623</v>
      </c>
      <c r="D36" s="72">
        <v>2.0945880624296902</v>
      </c>
    </row>
    <row r="37" spans="1:4" s="1" customFormat="1">
      <c r="A37" s="37">
        <v>37802</v>
      </c>
      <c r="B37" s="29">
        <v>15.363683627673799</v>
      </c>
      <c r="C37" s="29">
        <v>12.8954003833959</v>
      </c>
      <c r="D37" s="72">
        <v>2.4682832442779001</v>
      </c>
    </row>
    <row r="38" spans="1:4" s="1" customFormat="1">
      <c r="A38" s="37">
        <v>37894</v>
      </c>
      <c r="B38" s="29">
        <v>17.700448043988299</v>
      </c>
      <c r="C38" s="29">
        <v>13.8088839289573</v>
      </c>
      <c r="D38" s="72">
        <v>3.8915641150310001</v>
      </c>
    </row>
    <row r="39" spans="1:4" s="1" customFormat="1">
      <c r="A39" s="37">
        <v>37986</v>
      </c>
      <c r="B39" s="29">
        <v>19.837510390315298</v>
      </c>
      <c r="C39" s="29">
        <v>14.9621161111276</v>
      </c>
      <c r="D39" s="72">
        <v>4.8753942791877201</v>
      </c>
    </row>
    <row r="40" spans="1:4" s="1" customFormat="1">
      <c r="A40" s="37">
        <v>38077</v>
      </c>
      <c r="B40" s="29">
        <v>21.298528384433599</v>
      </c>
      <c r="C40" s="29">
        <v>16.155194809856699</v>
      </c>
      <c r="D40" s="72">
        <v>5.1433335745768796</v>
      </c>
    </row>
    <row r="41" spans="1:4" s="1" customFormat="1">
      <c r="A41" s="37">
        <v>38168</v>
      </c>
      <c r="B41" s="29">
        <v>23.234815969357701</v>
      </c>
      <c r="C41" s="29">
        <v>17.4382643213224</v>
      </c>
      <c r="D41" s="72">
        <v>5.7965516480352797</v>
      </c>
    </row>
    <row r="42" spans="1:4" s="1" customFormat="1">
      <c r="A42" s="37">
        <v>38260</v>
      </c>
      <c r="B42" s="29">
        <v>24.115313595684</v>
      </c>
      <c r="C42" s="29">
        <v>18.508798269659799</v>
      </c>
      <c r="D42" s="72">
        <v>5.6065153260241898</v>
      </c>
    </row>
    <row r="43" spans="1:4" s="1" customFormat="1">
      <c r="A43" s="37">
        <v>38352</v>
      </c>
      <c r="B43" s="29">
        <v>25.8625820432841</v>
      </c>
      <c r="C43" s="29">
        <v>19.6429946913007</v>
      </c>
      <c r="D43" s="72">
        <v>6.2195873519833498</v>
      </c>
    </row>
    <row r="44" spans="1:4" s="1" customFormat="1">
      <c r="A44" s="37">
        <v>38442</v>
      </c>
      <c r="B44" s="29">
        <v>27.1000459698711</v>
      </c>
      <c r="C44" s="29">
        <v>20.7398685413498</v>
      </c>
      <c r="D44" s="72">
        <v>6.3601774285213004</v>
      </c>
    </row>
    <row r="45" spans="1:4" s="1" customFormat="1">
      <c r="A45" s="37">
        <v>38533</v>
      </c>
      <c r="B45" s="29">
        <v>28.980655520877999</v>
      </c>
      <c r="C45" s="29">
        <v>21.9611350069057</v>
      </c>
      <c r="D45" s="72">
        <v>7.0195205139723198</v>
      </c>
    </row>
    <row r="46" spans="1:4" s="1" customFormat="1">
      <c r="A46" s="37">
        <v>38625</v>
      </c>
      <c r="B46" s="29">
        <v>31.636566317167102</v>
      </c>
      <c r="C46" s="29">
        <v>23.4919968562013</v>
      </c>
      <c r="D46" s="72">
        <v>8.1445694609657906</v>
      </c>
    </row>
    <row r="47" spans="1:4" s="1" customFormat="1">
      <c r="A47" s="37">
        <v>38717</v>
      </c>
      <c r="B47" s="29">
        <v>34.864756239254902</v>
      </c>
      <c r="C47" s="29">
        <v>25.372000161131101</v>
      </c>
      <c r="D47" s="72">
        <v>9.4927560781238292</v>
      </c>
    </row>
    <row r="48" spans="1:4" s="1" customFormat="1">
      <c r="A48" s="37">
        <v>38807</v>
      </c>
      <c r="B48" s="29">
        <v>37.713619762397499</v>
      </c>
      <c r="C48" s="29">
        <v>27.4301156309294</v>
      </c>
      <c r="D48" s="72">
        <v>10.283504131468</v>
      </c>
    </row>
    <row r="49" spans="1:4" s="1" customFormat="1">
      <c r="A49" s="37">
        <v>38898</v>
      </c>
      <c r="B49" s="29">
        <v>40.8692752397248</v>
      </c>
      <c r="C49" s="29">
        <v>29.650203002850802</v>
      </c>
      <c r="D49" s="72">
        <v>11.219072236873901</v>
      </c>
    </row>
    <row r="50" spans="1:4" s="1" customFormat="1">
      <c r="A50" s="37">
        <v>38990</v>
      </c>
      <c r="B50" s="29">
        <v>43.453080722793501</v>
      </c>
      <c r="C50" s="29">
        <v>31.825383983838201</v>
      </c>
      <c r="D50" s="72">
        <v>11.627696738955301</v>
      </c>
    </row>
    <row r="51" spans="1:4" s="1" customFormat="1">
      <c r="A51" s="37">
        <v>39082</v>
      </c>
      <c r="B51" s="29">
        <v>46.193348050999603</v>
      </c>
      <c r="C51" s="29">
        <v>33.994141639091701</v>
      </c>
      <c r="D51" s="72">
        <v>12.199206411907801</v>
      </c>
    </row>
    <row r="52" spans="1:4" s="1" customFormat="1">
      <c r="A52" s="37">
        <v>39172</v>
      </c>
      <c r="B52" s="29">
        <v>48.224876292418102</v>
      </c>
      <c r="C52" s="29">
        <v>36.012274355422498</v>
      </c>
      <c r="D52" s="72">
        <v>12.2126019369956</v>
      </c>
    </row>
    <row r="53" spans="1:4" s="1" customFormat="1">
      <c r="A53" s="37">
        <v>39263</v>
      </c>
      <c r="B53" s="29">
        <v>50.541967028776803</v>
      </c>
      <c r="C53" s="29">
        <v>37.989840909852603</v>
      </c>
      <c r="D53" s="72">
        <v>12.5521261189242</v>
      </c>
    </row>
    <row r="54" spans="1:4" s="1" customFormat="1">
      <c r="A54" s="37">
        <v>39355</v>
      </c>
      <c r="B54" s="29">
        <v>53.284346968211501</v>
      </c>
      <c r="C54" s="29">
        <v>40.0710003078676</v>
      </c>
      <c r="D54" s="72">
        <v>13.2133466603439</v>
      </c>
    </row>
    <row r="55" spans="1:4" s="1" customFormat="1">
      <c r="A55" s="37">
        <v>39447</v>
      </c>
      <c r="B55" s="29">
        <v>55.870642029284802</v>
      </c>
      <c r="C55" s="29">
        <v>42.208394193953602</v>
      </c>
      <c r="D55" s="72">
        <v>13.6622478353312</v>
      </c>
    </row>
    <row r="56" spans="1:4" s="1" customFormat="1">
      <c r="A56" s="37">
        <v>39538</v>
      </c>
      <c r="B56" s="29">
        <v>56.443183139448301</v>
      </c>
      <c r="C56" s="29">
        <v>43.932916064316601</v>
      </c>
      <c r="D56" s="72">
        <v>12.510267075131701</v>
      </c>
    </row>
    <row r="57" spans="1:4" s="1" customFormat="1">
      <c r="A57" s="37">
        <v>39629</v>
      </c>
      <c r="B57" s="29">
        <v>57.454283879585397</v>
      </c>
      <c r="C57" s="29">
        <v>45.427282216314303</v>
      </c>
      <c r="D57" s="72">
        <v>12.027001663270999</v>
      </c>
    </row>
    <row r="58" spans="1:4" s="1" customFormat="1">
      <c r="A58" s="37">
        <v>39721</v>
      </c>
      <c r="B58" s="29">
        <v>58.357539357853298</v>
      </c>
      <c r="C58" s="29">
        <v>46.736483369213303</v>
      </c>
      <c r="D58" s="72">
        <v>11.621055988639901</v>
      </c>
    </row>
    <row r="59" spans="1:4" s="1" customFormat="1">
      <c r="A59" s="37">
        <v>39813</v>
      </c>
      <c r="B59" s="29">
        <v>58.440415706479001</v>
      </c>
      <c r="C59" s="29">
        <v>47.766376294487699</v>
      </c>
      <c r="D59" s="72">
        <v>10.674039411991201</v>
      </c>
    </row>
    <row r="60" spans="1:4" s="1" customFormat="1">
      <c r="A60" s="37">
        <v>39903</v>
      </c>
      <c r="B60" s="29">
        <v>58.562925366750903</v>
      </c>
      <c r="C60" s="29">
        <v>48.660957759900398</v>
      </c>
      <c r="D60" s="72">
        <v>9.9019676068504801</v>
      </c>
    </row>
    <row r="61" spans="1:4" s="1" customFormat="1">
      <c r="A61" s="37">
        <v>39994</v>
      </c>
      <c r="B61" s="29">
        <v>60.021563602619999</v>
      </c>
      <c r="C61" s="29">
        <v>49.757858517139297</v>
      </c>
      <c r="D61" s="72">
        <v>10.2637050854807</v>
      </c>
    </row>
    <row r="62" spans="1:4" s="1" customFormat="1">
      <c r="A62" s="37">
        <v>40086</v>
      </c>
      <c r="B62" s="29">
        <v>63.277938630335001</v>
      </c>
      <c r="C62" s="29">
        <v>51.451468436451599</v>
      </c>
      <c r="D62" s="72">
        <v>11.8264701938834</v>
      </c>
    </row>
    <row r="63" spans="1:4" s="1" customFormat="1">
      <c r="A63" s="37">
        <v>40178</v>
      </c>
      <c r="B63" s="29">
        <v>66.052666392537802</v>
      </c>
      <c r="C63" s="29">
        <v>53.5005008573563</v>
      </c>
      <c r="D63" s="72">
        <v>12.5521655351815</v>
      </c>
    </row>
    <row r="64" spans="1:4" s="1" customFormat="1">
      <c r="A64" s="37">
        <v>40268</v>
      </c>
      <c r="B64" s="29">
        <v>64.722424573320296</v>
      </c>
      <c r="C64" s="29">
        <v>54.806783673563402</v>
      </c>
      <c r="D64" s="72">
        <v>9.9156408997568803</v>
      </c>
    </row>
    <row r="65" spans="1:4" s="1" customFormat="1">
      <c r="A65" s="37">
        <v>40359</v>
      </c>
      <c r="B65" s="29">
        <v>63.374239681111</v>
      </c>
      <c r="C65" s="29">
        <v>55.4487629757718</v>
      </c>
      <c r="D65" s="72">
        <v>7.9254767053391397</v>
      </c>
    </row>
    <row r="66" spans="1:4" s="1" customFormat="1">
      <c r="A66" s="37">
        <v>40451</v>
      </c>
      <c r="B66" s="29">
        <v>60.822737656041198</v>
      </c>
      <c r="C66" s="29">
        <v>55.301161020195998</v>
      </c>
      <c r="D66" s="72">
        <v>5.5215766358451601</v>
      </c>
    </row>
    <row r="67" spans="1:4" s="1" customFormat="1">
      <c r="A67" s="37">
        <v>40543</v>
      </c>
      <c r="B67" s="29">
        <v>58.060337467224201</v>
      </c>
      <c r="C67" s="29">
        <v>54.625484509937799</v>
      </c>
      <c r="D67" s="72">
        <v>3.43485295728631</v>
      </c>
    </row>
    <row r="68" spans="1:4" s="1" customFormat="1">
      <c r="A68" s="37">
        <v>40633</v>
      </c>
      <c r="B68" s="29">
        <v>56.294089805207904</v>
      </c>
      <c r="C68" s="29">
        <v>53.943797315986401</v>
      </c>
      <c r="D68" s="72">
        <v>2.35029248922151</v>
      </c>
    </row>
    <row r="69" spans="1:4" s="1" customFormat="1">
      <c r="A69" s="37">
        <v>40724</v>
      </c>
      <c r="B69" s="29">
        <v>54.590455795324303</v>
      </c>
      <c r="C69" s="29">
        <v>53.294164901011897</v>
      </c>
      <c r="D69" s="72">
        <v>1.2962908943123901</v>
      </c>
    </row>
    <row r="70" spans="1:4" s="1" customFormat="1">
      <c r="A70" s="37">
        <v>40816</v>
      </c>
      <c r="B70" s="29">
        <v>53.249240409433497</v>
      </c>
      <c r="C70" s="29">
        <v>52.7784911904049</v>
      </c>
      <c r="D70" s="72">
        <v>0.470749219028611</v>
      </c>
    </row>
    <row r="71" spans="1:4" s="1" customFormat="1">
      <c r="A71" s="37">
        <v>40908</v>
      </c>
      <c r="B71" s="29">
        <v>51.309178368428199</v>
      </c>
      <c r="C71" s="29">
        <v>52.197810728958402</v>
      </c>
      <c r="D71" s="72">
        <v>-0.88863236053022998</v>
      </c>
    </row>
    <row r="72" spans="1:4" s="1" customFormat="1">
      <c r="A72" s="37">
        <v>40999</v>
      </c>
      <c r="B72" s="29">
        <v>49.679229846149802</v>
      </c>
      <c r="C72" s="29">
        <v>51.582029376639099</v>
      </c>
      <c r="D72" s="72">
        <v>-1.90279953048926</v>
      </c>
    </row>
    <row r="73" spans="1:4" s="1" customFormat="1">
      <c r="A73" s="37">
        <v>41090</v>
      </c>
      <c r="B73" s="29">
        <v>49.288196435487002</v>
      </c>
      <c r="C73" s="29">
        <v>51.206102266458501</v>
      </c>
      <c r="D73" s="72">
        <v>-1.91790583097149</v>
      </c>
    </row>
    <row r="74" spans="1:4" s="1" customFormat="1">
      <c r="A74" s="37">
        <v>41182</v>
      </c>
      <c r="B74" s="29">
        <v>48.415661548985199</v>
      </c>
      <c r="C74" s="29">
        <v>50.892746264882803</v>
      </c>
      <c r="D74" s="72">
        <v>-2.47708471589756</v>
      </c>
    </row>
    <row r="75" spans="1:4" s="1" customFormat="1">
      <c r="A75" s="37">
        <v>41274</v>
      </c>
      <c r="B75" s="29">
        <v>47.443339732588001</v>
      </c>
      <c r="C75" s="29">
        <v>50.595745347068402</v>
      </c>
      <c r="D75" s="72">
        <v>-3.1524056144803998</v>
      </c>
    </row>
    <row r="76" spans="1:4" s="1" customFormat="1">
      <c r="A76" s="37">
        <v>41364</v>
      </c>
      <c r="B76" s="29">
        <v>46.728946652302398</v>
      </c>
      <c r="C76" s="29">
        <v>50.324517355430899</v>
      </c>
      <c r="D76" s="72">
        <v>-3.59557070312853</v>
      </c>
    </row>
    <row r="77" spans="1:4" s="1" customFormat="1">
      <c r="A77" s="37">
        <v>41455</v>
      </c>
      <c r="B77" s="29">
        <v>45.857373374981698</v>
      </c>
      <c r="C77" s="29">
        <v>49.997903346764197</v>
      </c>
      <c r="D77" s="72">
        <v>-4.1405299717825397</v>
      </c>
    </row>
    <row r="78" spans="1:4" s="1" customFormat="1">
      <c r="A78" s="37">
        <v>41547</v>
      </c>
      <c r="B78" s="29">
        <v>45.258074759943199</v>
      </c>
      <c r="C78" s="29">
        <v>49.702029413277401</v>
      </c>
      <c r="D78" s="72">
        <v>-4.4439546533342797</v>
      </c>
    </row>
    <row r="79" spans="1:4" s="1" customFormat="1">
      <c r="A79" s="37">
        <v>41639</v>
      </c>
      <c r="B79" s="29">
        <v>44.0142121587945</v>
      </c>
      <c r="C79" s="29">
        <v>49.279722053028301</v>
      </c>
      <c r="D79" s="72">
        <v>-5.2655098942337801</v>
      </c>
    </row>
    <row r="80" spans="1:4" s="1" customFormat="1">
      <c r="A80" s="37">
        <v>41729</v>
      </c>
      <c r="B80" s="29">
        <v>43.175363963225401</v>
      </c>
      <c r="C80" s="29">
        <v>48.836350104537097</v>
      </c>
      <c r="D80" s="72">
        <v>-5.6609861413116498</v>
      </c>
    </row>
    <row r="81" spans="1:4" s="1" customFormat="1">
      <c r="A81" s="37">
        <v>41820</v>
      </c>
      <c r="B81" s="29">
        <v>42.858319940279898</v>
      </c>
      <c r="C81" s="29">
        <v>48.494585151337297</v>
      </c>
      <c r="D81" s="72">
        <v>-5.6362652110574398</v>
      </c>
    </row>
    <row r="82" spans="1:4" s="1" customFormat="1">
      <c r="A82" s="37">
        <v>41912</v>
      </c>
      <c r="B82" s="29">
        <v>42.361938527576498</v>
      </c>
      <c r="C82" s="29">
        <v>48.186698166345103</v>
      </c>
      <c r="D82" s="72">
        <v>-5.8247596387685201</v>
      </c>
    </row>
    <row r="83" spans="1:4" s="1" customFormat="1">
      <c r="A83" s="37">
        <v>42004</v>
      </c>
      <c r="B83" s="29">
        <v>41.429150140681202</v>
      </c>
      <c r="C83" s="29">
        <v>47.811437805376599</v>
      </c>
      <c r="D83" s="72">
        <v>-6.3822876646953901</v>
      </c>
    </row>
    <row r="84" spans="1:4" s="1" customFormat="1">
      <c r="A84" s="37">
        <v>42094</v>
      </c>
      <c r="B84" s="29">
        <v>40.960125699707298</v>
      </c>
      <c r="C84" s="29">
        <v>47.456557225787897</v>
      </c>
      <c r="D84" s="72">
        <v>-6.4964315260806398</v>
      </c>
    </row>
    <row r="85" spans="1:4" s="1" customFormat="1">
      <c r="A85" s="37">
        <v>42185</v>
      </c>
      <c r="B85" s="77">
        <v>41.603824047373301</v>
      </c>
      <c r="C85" s="77">
        <v>47.348507085692802</v>
      </c>
      <c r="D85" s="77">
        <v>-5.7446830383194696</v>
      </c>
    </row>
    <row r="86" spans="1:4" s="1" customFormat="1">
      <c r="A86" s="37">
        <v>42277</v>
      </c>
      <c r="B86" s="77">
        <v>42.200725475834403</v>
      </c>
      <c r="C86" s="77">
        <v>47.427954519387796</v>
      </c>
      <c r="D86" s="77">
        <v>-5.2272290435534599</v>
      </c>
    </row>
    <row r="87" spans="1:4" s="1" customFormat="1">
      <c r="A87" s="37">
        <v>42369</v>
      </c>
      <c r="B87" s="77">
        <v>41.742833210178397</v>
      </c>
      <c r="C87" s="77">
        <v>47.409118747897601</v>
      </c>
      <c r="D87" s="77">
        <v>-5.6662855377191601</v>
      </c>
    </row>
    <row r="88" spans="1:4" s="1" customFormat="1">
      <c r="A88" s="37">
        <v>42460</v>
      </c>
      <c r="B88" s="77">
        <v>42.1044784529699</v>
      </c>
      <c r="C88" s="77">
        <v>47.4486502958448</v>
      </c>
      <c r="D88" s="77">
        <v>-5.3441718428749398</v>
      </c>
    </row>
    <row r="89" spans="1:4" s="1" customFormat="1">
      <c r="A89" s="37">
        <v>42551</v>
      </c>
      <c r="B89" s="77">
        <v>42.769931194590498</v>
      </c>
      <c r="C89" s="77">
        <v>47.571785547086897</v>
      </c>
      <c r="D89" s="77">
        <v>-4.8018543524964299</v>
      </c>
    </row>
    <row r="90" spans="1:4" s="1" customFormat="1">
      <c r="A90" s="37">
        <v>42643</v>
      </c>
      <c r="B90" s="77">
        <v>43.527196768245197</v>
      </c>
      <c r="C90" s="77">
        <v>47.797026595802002</v>
      </c>
      <c r="D90" s="77">
        <v>-4.2698298275567899</v>
      </c>
    </row>
    <row r="91" spans="1:4" s="1" customFormat="1">
      <c r="A91" s="37">
        <v>42735</v>
      </c>
      <c r="B91" s="77">
        <v>43.174380451134297</v>
      </c>
      <c r="C91" s="77">
        <v>47.875031124906101</v>
      </c>
      <c r="D91" s="77">
        <v>-4.7006506737717801</v>
      </c>
    </row>
    <row r="92" spans="1:4" s="1" customFormat="1">
      <c r="A92" s="37">
        <v>42825</v>
      </c>
      <c r="B92" s="77">
        <v>43.0677109806036</v>
      </c>
      <c r="C92" s="77">
        <v>47.8552307400264</v>
      </c>
      <c r="D92" s="77">
        <v>-4.7875197594227696</v>
      </c>
    </row>
    <row r="93" spans="1:4" s="1" customFormat="1">
      <c r="A93" s="37">
        <v>42916</v>
      </c>
      <c r="B93" s="77">
        <v>42.977686765511798</v>
      </c>
      <c r="C93" s="77">
        <v>47.764882945679602</v>
      </c>
      <c r="D93" s="77">
        <v>-4.7871961801677996</v>
      </c>
    </row>
    <row r="94" spans="1:4" s="1" customFormat="1">
      <c r="A94" s="37">
        <v>43008</v>
      </c>
      <c r="B94" s="77">
        <v>43.302308276072097</v>
      </c>
      <c r="C94" s="77">
        <v>47.730967127783401</v>
      </c>
      <c r="D94" s="77">
        <v>-4.4286588517113303</v>
      </c>
    </row>
    <row r="95" spans="1:4" s="1" customFormat="1">
      <c r="A95" s="37">
        <v>43100</v>
      </c>
      <c r="B95" s="77">
        <v>42.219529582431299</v>
      </c>
      <c r="C95" s="77">
        <v>47.470850101021497</v>
      </c>
      <c r="D95" s="77">
        <v>-5.2513205185902097</v>
      </c>
    </row>
    <row r="96" spans="1:4" s="1" customFormat="1">
      <c r="A96" s="37">
        <v>43190</v>
      </c>
      <c r="B96" s="77">
        <v>42.177348462625197</v>
      </c>
      <c r="C96" s="77">
        <v>47.245681829926099</v>
      </c>
      <c r="D96" s="77">
        <v>-5.0683333673009301</v>
      </c>
    </row>
    <row r="97" spans="1:4" s="1" customFormat="1">
      <c r="A97" s="37">
        <v>43281</v>
      </c>
      <c r="B97" s="77">
        <v>43.212201468483499</v>
      </c>
      <c r="C97" s="77">
        <v>47.284043855406701</v>
      </c>
      <c r="D97" s="77">
        <v>-4.0718423869231302</v>
      </c>
    </row>
    <row r="98" spans="1:4" s="1" customFormat="1">
      <c r="A98" s="37">
        <v>43373</v>
      </c>
      <c r="B98" s="77">
        <v>42.544826042640402</v>
      </c>
      <c r="C98" s="77">
        <v>47.164691434999199</v>
      </c>
      <c r="D98" s="77">
        <v>-4.6198653923588404</v>
      </c>
    </row>
    <row r="99" spans="1:4" s="1" customFormat="1">
      <c r="A99" s="37">
        <v>43465</v>
      </c>
      <c r="B99" s="77">
        <v>41.646589295233603</v>
      </c>
      <c r="C99" s="77">
        <v>46.887133947197398</v>
      </c>
      <c r="D99" s="77">
        <v>-5.2405446519637202</v>
      </c>
    </row>
    <row r="100" spans="1:4" s="1" customFormat="1">
      <c r="A100" s="37">
        <v>43555</v>
      </c>
      <c r="B100" s="77">
        <v>41.217951491941797</v>
      </c>
      <c r="C100" s="77">
        <v>46.544168957404402</v>
      </c>
      <c r="D100" s="77">
        <v>-5.3262174654626397</v>
      </c>
    </row>
    <row r="101" spans="1:4" s="1" customFormat="1">
      <c r="A101" s="37">
        <v>43646</v>
      </c>
      <c r="B101" s="77">
        <v>41.154912965391901</v>
      </c>
      <c r="C101" s="77">
        <v>46.233246569111301</v>
      </c>
      <c r="D101" s="77">
        <v>-5.0783336037193703</v>
      </c>
    </row>
    <row r="102" spans="1:4" s="1" customFormat="1">
      <c r="A102" s="37">
        <v>43738</v>
      </c>
      <c r="B102" s="77">
        <v>40.935637582012703</v>
      </c>
      <c r="C102" s="77">
        <v>45.973971932829897</v>
      </c>
      <c r="D102" s="77">
        <v>-5.0383343508171601</v>
      </c>
    </row>
    <row r="103" spans="1:4">
      <c r="A103" s="37">
        <v>43830</v>
      </c>
      <c r="B103" s="77">
        <v>40.0507430413181</v>
      </c>
      <c r="C103" s="77">
        <v>45.602715897519801</v>
      </c>
      <c r="D103" s="77">
        <v>-5.5519728562016599</v>
      </c>
    </row>
    <row r="104" spans="1:4">
      <c r="A104" s="37">
        <v>43921</v>
      </c>
      <c r="B104" s="77">
        <v>40.010693416605903</v>
      </c>
      <c r="C104" s="77">
        <v>45.2999259000729</v>
      </c>
      <c r="D104" s="77">
        <v>-5.2892324834669804</v>
      </c>
    </row>
    <row r="105" spans="1:4">
      <c r="A105" s="37">
        <v>44012</v>
      </c>
      <c r="B105" s="77">
        <v>39.591953038507299</v>
      </c>
      <c r="C105" s="77">
        <v>44.966201148692903</v>
      </c>
      <c r="D105" s="77">
        <v>-5.3742481101856097</v>
      </c>
    </row>
    <row r="106" spans="1:4">
      <c r="A106" s="37">
        <v>44104</v>
      </c>
      <c r="B106" s="77">
        <v>39.713239418238402</v>
      </c>
      <c r="C106" s="77">
        <v>44.734061065193103</v>
      </c>
      <c r="D106" s="77">
        <v>-5.02082164695471</v>
      </c>
    </row>
    <row r="107" spans="1:4">
      <c r="A107" s="37">
        <v>44196</v>
      </c>
      <c r="B107" s="77">
        <v>39.096778243578903</v>
      </c>
      <c r="C107" s="77">
        <v>44.430023492525997</v>
      </c>
      <c r="D107" s="77">
        <v>-5.3332452489469997</v>
      </c>
    </row>
    <row r="108" spans="1:4">
      <c r="A108" s="37">
        <v>44286</v>
      </c>
      <c r="B108" s="77">
        <v>39.515601997695001</v>
      </c>
      <c r="C108" s="77">
        <v>44.261979435128403</v>
      </c>
      <c r="D108" s="77">
        <v>-4.7463774374333596</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07"/>
  <sheetViews>
    <sheetView zoomScaleNormal="100" workbookViewId="0">
      <pane ySplit="6" topLeftCell="A105" activePane="bottomLeft" state="frozen"/>
      <selection activeCell="B1" sqref="B1"/>
      <selection pane="bottomLeft"/>
    </sheetView>
  </sheetViews>
  <sheetFormatPr defaultColWidth="8.88671875" defaultRowHeight="13.2"/>
  <cols>
    <col min="1" max="1" width="24" style="27" customWidth="1"/>
    <col min="2" max="2" width="24" style="6" customWidth="1"/>
    <col min="3" max="3" width="24" style="30" customWidth="1"/>
    <col min="4" max="4" width="24" style="47" customWidth="1"/>
    <col min="5" max="16384" width="8.88671875" style="1"/>
  </cols>
  <sheetData>
    <row r="1" spans="1:4" ht="13.8">
      <c r="A1" s="13" t="s">
        <v>73</v>
      </c>
      <c r="B1" s="3"/>
      <c r="C1" s="4"/>
      <c r="D1" s="42"/>
    </row>
    <row r="2" spans="1:4">
      <c r="A2" s="17" t="s">
        <v>10</v>
      </c>
      <c r="B2" s="15"/>
      <c r="C2" s="16"/>
      <c r="D2" s="43"/>
    </row>
    <row r="3" spans="1:4" ht="76.5" customHeight="1">
      <c r="A3" s="128" t="s">
        <v>80</v>
      </c>
      <c r="B3" s="128"/>
      <c r="C3" s="128"/>
      <c r="D3" s="128"/>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9" t="s">
        <v>89</v>
      </c>
      <c r="C7" s="69" t="s">
        <v>89</v>
      </c>
      <c r="D7" s="69" t="s">
        <v>89</v>
      </c>
    </row>
    <row r="8" spans="1:4">
      <c r="A8" s="37">
        <v>35155</v>
      </c>
      <c r="B8" s="69" t="s">
        <v>89</v>
      </c>
      <c r="C8" s="69" t="s">
        <v>89</v>
      </c>
      <c r="D8" s="69" t="s">
        <v>89</v>
      </c>
    </row>
    <row r="9" spans="1:4">
      <c r="A9" s="37">
        <v>35246</v>
      </c>
      <c r="B9" s="69" t="s">
        <v>89</v>
      </c>
      <c r="C9" s="69" t="s">
        <v>89</v>
      </c>
      <c r="D9" s="69" t="s">
        <v>89</v>
      </c>
    </row>
    <row r="10" spans="1:4">
      <c r="A10" s="37">
        <v>35338</v>
      </c>
      <c r="B10" s="69" t="s">
        <v>89</v>
      </c>
      <c r="C10" s="69" t="s">
        <v>89</v>
      </c>
      <c r="D10" s="69" t="s">
        <v>89</v>
      </c>
    </row>
    <row r="11" spans="1:4">
      <c r="A11" s="37">
        <v>35430</v>
      </c>
      <c r="B11" s="69" t="s">
        <v>89</v>
      </c>
      <c r="C11" s="69" t="s">
        <v>89</v>
      </c>
      <c r="D11" s="69" t="s">
        <v>89</v>
      </c>
    </row>
    <row r="12" spans="1:4">
      <c r="A12" s="37">
        <v>35520</v>
      </c>
      <c r="B12" s="69" t="s">
        <v>89</v>
      </c>
      <c r="C12" s="69" t="s">
        <v>89</v>
      </c>
      <c r="D12" s="69" t="s">
        <v>89</v>
      </c>
    </row>
    <row r="13" spans="1:4">
      <c r="A13" s="37">
        <v>35611</v>
      </c>
      <c r="B13" s="69" t="s">
        <v>89</v>
      </c>
      <c r="C13" s="69" t="s">
        <v>89</v>
      </c>
      <c r="D13" s="69" t="s">
        <v>89</v>
      </c>
    </row>
    <row r="14" spans="1:4">
      <c r="A14" s="37">
        <v>35703</v>
      </c>
      <c r="B14" s="69" t="s">
        <v>89</v>
      </c>
      <c r="C14" s="69" t="s">
        <v>89</v>
      </c>
      <c r="D14" s="69" t="s">
        <v>89</v>
      </c>
    </row>
    <row r="15" spans="1:4">
      <c r="A15" s="37">
        <v>35795</v>
      </c>
      <c r="B15" s="69" t="s">
        <v>89</v>
      </c>
      <c r="C15" s="69" t="s">
        <v>89</v>
      </c>
      <c r="D15" s="69" t="s">
        <v>89</v>
      </c>
    </row>
    <row r="16" spans="1:4">
      <c r="A16" s="37">
        <v>35885</v>
      </c>
      <c r="B16" s="69" t="s">
        <v>89</v>
      </c>
      <c r="C16" s="69" t="s">
        <v>89</v>
      </c>
      <c r="D16" s="69" t="s">
        <v>89</v>
      </c>
    </row>
    <row r="17" spans="1:4">
      <c r="A17" s="37">
        <v>35976</v>
      </c>
      <c r="B17" s="69" t="s">
        <v>89</v>
      </c>
      <c r="C17" s="69" t="s">
        <v>89</v>
      </c>
      <c r="D17" s="69" t="s">
        <v>89</v>
      </c>
    </row>
    <row r="18" spans="1:4">
      <c r="A18" s="37">
        <v>36068</v>
      </c>
      <c r="B18" s="69" t="s">
        <v>89</v>
      </c>
      <c r="C18" s="69" t="s">
        <v>89</v>
      </c>
      <c r="D18" s="69" t="s">
        <v>89</v>
      </c>
    </row>
    <row r="19" spans="1:4">
      <c r="A19" s="37">
        <v>36160</v>
      </c>
      <c r="B19" s="29">
        <v>73.329548939702093</v>
      </c>
      <c r="C19" s="69" t="s">
        <v>89</v>
      </c>
      <c r="D19" s="69" t="s">
        <v>89</v>
      </c>
    </row>
    <row r="20" spans="1:4">
      <c r="A20" s="37">
        <v>36250</v>
      </c>
      <c r="B20" s="29">
        <v>70.368751287452994</v>
      </c>
      <c r="C20" s="69" t="s">
        <v>89</v>
      </c>
      <c r="D20" s="69" t="s">
        <v>89</v>
      </c>
    </row>
    <row r="21" spans="1:4">
      <c r="A21" s="37">
        <v>36341</v>
      </c>
      <c r="B21" s="29">
        <v>65.643619016275196</v>
      </c>
      <c r="C21" s="69" t="s">
        <v>89</v>
      </c>
      <c r="D21" s="69" t="s">
        <v>89</v>
      </c>
    </row>
    <row r="22" spans="1:4">
      <c r="A22" s="37">
        <v>36433</v>
      </c>
      <c r="B22" s="29">
        <v>62.877479353899901</v>
      </c>
      <c r="C22" s="69" t="s">
        <v>89</v>
      </c>
      <c r="D22" s="69" t="s">
        <v>89</v>
      </c>
    </row>
    <row r="23" spans="1:4">
      <c r="A23" s="37">
        <v>36525</v>
      </c>
      <c r="B23" s="29">
        <v>61.646297724818297</v>
      </c>
      <c r="C23" s="69" t="s">
        <v>89</v>
      </c>
      <c r="D23" s="69" t="s">
        <v>89</v>
      </c>
    </row>
    <row r="24" spans="1:4">
      <c r="A24" s="37">
        <v>36616</v>
      </c>
      <c r="B24" s="29">
        <v>59.203266276910597</v>
      </c>
      <c r="C24" s="29">
        <v>63.829845876855302</v>
      </c>
      <c r="D24" s="72">
        <v>-4.6265795999446899</v>
      </c>
    </row>
    <row r="25" spans="1:4">
      <c r="A25" s="37">
        <v>36707</v>
      </c>
      <c r="B25" s="29">
        <v>62.663217934409502</v>
      </c>
      <c r="C25" s="29">
        <v>63.735916988221199</v>
      </c>
      <c r="D25" s="72">
        <v>-1.07269905381173</v>
      </c>
    </row>
    <row r="26" spans="1:4">
      <c r="A26" s="37">
        <v>36799</v>
      </c>
      <c r="B26" s="29">
        <v>60.270756684274502</v>
      </c>
      <c r="C26" s="29">
        <v>63.224167126638001</v>
      </c>
      <c r="D26" s="72">
        <v>-2.9534104423634702</v>
      </c>
    </row>
    <row r="27" spans="1:4">
      <c r="A27" s="37">
        <v>36891</v>
      </c>
      <c r="B27" s="29">
        <v>64.3133486186684</v>
      </c>
      <c r="C27" s="29">
        <v>63.760756665691098</v>
      </c>
      <c r="D27" s="72">
        <v>0.55259195297728003</v>
      </c>
    </row>
    <row r="28" spans="1:4">
      <c r="A28" s="37">
        <v>36981</v>
      </c>
      <c r="B28" s="29">
        <v>68.896154095106795</v>
      </c>
      <c r="C28" s="29">
        <v>65.162682904674199</v>
      </c>
      <c r="D28" s="72">
        <v>3.73347119043251</v>
      </c>
    </row>
    <row r="29" spans="1:4">
      <c r="A29" s="37">
        <v>37072</v>
      </c>
      <c r="B29" s="29">
        <v>71.008301427187803</v>
      </c>
      <c r="C29" s="29">
        <v>66.5791845636505</v>
      </c>
      <c r="D29" s="72">
        <v>4.4291168635373497</v>
      </c>
    </row>
    <row r="30" spans="1:4">
      <c r="A30" s="37">
        <v>37164</v>
      </c>
      <c r="B30" s="29">
        <v>78.306769733483804</v>
      </c>
      <c r="C30" s="29">
        <v>69.161332895549293</v>
      </c>
      <c r="D30" s="72">
        <v>9.1454368379344402</v>
      </c>
    </row>
    <row r="31" spans="1:4">
      <c r="A31" s="37">
        <v>37256</v>
      </c>
      <c r="B31" s="29">
        <v>87.697587461776095</v>
      </c>
      <c r="C31" s="29">
        <v>72.921998167809306</v>
      </c>
      <c r="D31" s="72">
        <v>14.7755892939667</v>
      </c>
    </row>
    <row r="32" spans="1:4">
      <c r="A32" s="37">
        <v>37346</v>
      </c>
      <c r="B32" s="29">
        <v>72.560844219681996</v>
      </c>
      <c r="C32" s="29">
        <v>72.499565639037101</v>
      </c>
      <c r="D32" s="72">
        <v>6.1278580644937998E-2</v>
      </c>
    </row>
    <row r="33" spans="1:4">
      <c r="A33" s="37">
        <v>37437</v>
      </c>
      <c r="B33" s="29">
        <v>80.4254264501797</v>
      </c>
      <c r="C33" s="29">
        <v>73.528037399458299</v>
      </c>
      <c r="D33" s="72">
        <v>6.8973890507214</v>
      </c>
    </row>
    <row r="34" spans="1:4">
      <c r="A34" s="37">
        <v>37529</v>
      </c>
      <c r="B34" s="29">
        <v>80.683797138133599</v>
      </c>
      <c r="C34" s="29">
        <v>74.1658145275848</v>
      </c>
      <c r="D34" s="72">
        <v>6.5179826105488798</v>
      </c>
    </row>
    <row r="35" spans="1:4">
      <c r="A35" s="37">
        <v>37621</v>
      </c>
      <c r="B35" s="29">
        <v>80.240150900092104</v>
      </c>
      <c r="C35" s="29">
        <v>74.572261189179201</v>
      </c>
      <c r="D35" s="72">
        <v>5.6678897109128998</v>
      </c>
    </row>
    <row r="36" spans="1:4">
      <c r="A36" s="37">
        <v>37711</v>
      </c>
      <c r="B36" s="29">
        <v>85.021585915495905</v>
      </c>
      <c r="C36" s="29">
        <v>76.321676540585997</v>
      </c>
      <c r="D36" s="72">
        <v>8.6999093749098897</v>
      </c>
    </row>
    <row r="37" spans="1:4">
      <c r="A37" s="37">
        <v>37802</v>
      </c>
      <c r="B37" s="29">
        <v>85.878553515262496</v>
      </c>
      <c r="C37" s="29">
        <v>77.666596948926895</v>
      </c>
      <c r="D37" s="72">
        <v>8.2119565663355303</v>
      </c>
    </row>
    <row r="38" spans="1:4">
      <c r="A38" s="37">
        <v>37894</v>
      </c>
      <c r="B38" s="29">
        <v>83.5425503642671</v>
      </c>
      <c r="C38" s="29">
        <v>78.228877797255905</v>
      </c>
      <c r="D38" s="72">
        <v>5.31367256701113</v>
      </c>
    </row>
    <row r="39" spans="1:4">
      <c r="A39" s="37">
        <v>37986</v>
      </c>
      <c r="B39" s="29">
        <v>78.680485516237297</v>
      </c>
      <c r="C39" s="29">
        <v>77.556468353203499</v>
      </c>
      <c r="D39" s="72">
        <v>1.1240171630337801</v>
      </c>
    </row>
    <row r="40" spans="1:4">
      <c r="A40" s="37">
        <v>38077</v>
      </c>
      <c r="B40" s="29">
        <v>78.837884062381903</v>
      </c>
      <c r="C40" s="29">
        <v>76.9505053284403</v>
      </c>
      <c r="D40" s="72">
        <v>1.8873787339416099</v>
      </c>
    </row>
    <row r="41" spans="1:4">
      <c r="A41" s="37">
        <v>38168</v>
      </c>
      <c r="B41" s="29">
        <v>81.756618437872703</v>
      </c>
      <c r="C41" s="29">
        <v>77.266744122034595</v>
      </c>
      <c r="D41" s="72">
        <v>4.4898743158380903</v>
      </c>
    </row>
    <row r="42" spans="1:4">
      <c r="A42" s="37">
        <v>38260</v>
      </c>
      <c r="B42" s="29">
        <v>87.9578397173171</v>
      </c>
      <c r="C42" s="29">
        <v>79.168733111749205</v>
      </c>
      <c r="D42" s="72">
        <v>8.7891066055679001</v>
      </c>
    </row>
    <row r="43" spans="1:4">
      <c r="A43" s="37">
        <v>38352</v>
      </c>
      <c r="B43" s="29">
        <v>92.985006246943897</v>
      </c>
      <c r="C43" s="29">
        <v>81.991354205778094</v>
      </c>
      <c r="D43" s="72">
        <v>10.993652041165699</v>
      </c>
    </row>
    <row r="44" spans="1:4">
      <c r="A44" s="37">
        <v>38442</v>
      </c>
      <c r="B44" s="29">
        <v>103.200882639035</v>
      </c>
      <c r="C44" s="29">
        <v>86.425966044965804</v>
      </c>
      <c r="D44" s="72">
        <v>16.774916594069701</v>
      </c>
    </row>
    <row r="45" spans="1:4">
      <c r="A45" s="37">
        <v>38533</v>
      </c>
      <c r="B45" s="29">
        <v>106.315503392029</v>
      </c>
      <c r="C45" s="29">
        <v>90.3384301251767</v>
      </c>
      <c r="D45" s="72">
        <v>15.977073266853001</v>
      </c>
    </row>
    <row r="46" spans="1:4">
      <c r="A46" s="37">
        <v>38625</v>
      </c>
      <c r="B46" s="29">
        <v>109.854987718163</v>
      </c>
      <c r="C46" s="29">
        <v>93.794923776855498</v>
      </c>
      <c r="D46" s="72">
        <v>16.060063941308002</v>
      </c>
    </row>
    <row r="47" spans="1:4">
      <c r="A47" s="37">
        <v>38717</v>
      </c>
      <c r="B47" s="29">
        <v>130.87825622298899</v>
      </c>
      <c r="C47" s="29">
        <v>100.978048378582</v>
      </c>
      <c r="D47" s="72">
        <v>29.900207844407198</v>
      </c>
    </row>
    <row r="48" spans="1:4">
      <c r="A48" s="37">
        <v>38807</v>
      </c>
      <c r="B48" s="29">
        <v>131.218405999857</v>
      </c>
      <c r="C48" s="29">
        <v>106.254712696704</v>
      </c>
      <c r="D48" s="72">
        <v>24.9636933031531</v>
      </c>
    </row>
    <row r="49" spans="1:4">
      <c r="A49" s="37">
        <v>38898</v>
      </c>
      <c r="B49" s="29">
        <v>132.36056990597999</v>
      </c>
      <c r="C49" s="29">
        <v>110.298548067635</v>
      </c>
      <c r="D49" s="72">
        <v>22.062021838344702</v>
      </c>
    </row>
    <row r="50" spans="1:4">
      <c r="A50" s="37">
        <v>38990</v>
      </c>
      <c r="B50" s="29">
        <v>133.465994708393</v>
      </c>
      <c r="C50" s="29">
        <v>113.185077419755</v>
      </c>
      <c r="D50" s="72">
        <v>20.280917288637902</v>
      </c>
    </row>
    <row r="51" spans="1:4">
      <c r="A51" s="37">
        <v>39082</v>
      </c>
      <c r="B51" s="29">
        <v>141.81706320422001</v>
      </c>
      <c r="C51" s="29">
        <v>116.736053419592</v>
      </c>
      <c r="D51" s="72">
        <v>25.081009784627401</v>
      </c>
    </row>
    <row r="52" spans="1:4">
      <c r="A52" s="37">
        <v>39172</v>
      </c>
      <c r="B52" s="29">
        <v>141.71590573178801</v>
      </c>
      <c r="C52" s="29">
        <v>119.631540774283</v>
      </c>
      <c r="D52" s="72">
        <v>22.0843649575055</v>
      </c>
    </row>
    <row r="53" spans="1:4">
      <c r="A53" s="37">
        <v>39263</v>
      </c>
      <c r="B53" s="29">
        <v>144.238117816385</v>
      </c>
      <c r="C53" s="29">
        <v>122.51052296451201</v>
      </c>
      <c r="D53" s="72">
        <v>21.727594851873899</v>
      </c>
    </row>
    <row r="54" spans="1:4">
      <c r="A54" s="37">
        <v>39355</v>
      </c>
      <c r="B54" s="29">
        <v>143.530601742925</v>
      </c>
      <c r="C54" s="29">
        <v>124.53264731146299</v>
      </c>
      <c r="D54" s="72">
        <v>18.9979544314624</v>
      </c>
    </row>
    <row r="55" spans="1:4">
      <c r="A55" s="37">
        <v>39447</v>
      </c>
      <c r="B55" s="29">
        <v>140.015102178185</v>
      </c>
      <c r="C55" s="29">
        <v>125.12716493868599</v>
      </c>
      <c r="D55" s="72">
        <v>14.8879372394986</v>
      </c>
    </row>
    <row r="56" spans="1:4">
      <c r="A56" s="37">
        <v>39538</v>
      </c>
      <c r="B56" s="29">
        <v>139.125467203011</v>
      </c>
      <c r="C56" s="29">
        <v>125.553946580266</v>
      </c>
      <c r="D56" s="72">
        <v>13.571520622745201</v>
      </c>
    </row>
    <row r="57" spans="1:4">
      <c r="A57" s="37">
        <v>39629</v>
      </c>
      <c r="B57" s="29">
        <v>138.712382411569</v>
      </c>
      <c r="C57" s="29">
        <v>125.971519862626</v>
      </c>
      <c r="D57" s="72">
        <v>12.740862548942999</v>
      </c>
    </row>
    <row r="58" spans="1:4">
      <c r="A58" s="37">
        <v>39721</v>
      </c>
      <c r="B58" s="29">
        <v>128.49482388734</v>
      </c>
      <c r="C58" s="29">
        <v>124.214181691356</v>
      </c>
      <c r="D58" s="72">
        <v>4.2806421959840097</v>
      </c>
    </row>
    <row r="59" spans="1:4">
      <c r="A59" s="37">
        <v>39813</v>
      </c>
      <c r="B59" s="29">
        <v>117.915461354382</v>
      </c>
      <c r="C59" s="29">
        <v>120.716098620409</v>
      </c>
      <c r="D59" s="72">
        <v>-2.8006372660271901</v>
      </c>
    </row>
    <row r="60" spans="1:4">
      <c r="A60" s="37">
        <v>39903</v>
      </c>
      <c r="B60" s="29">
        <v>96.012805680975504</v>
      </c>
      <c r="C60" s="29">
        <v>113.18469810235599</v>
      </c>
      <c r="D60" s="72">
        <v>-17.1718924213808</v>
      </c>
    </row>
    <row r="61" spans="1:4">
      <c r="A61" s="37">
        <v>39994</v>
      </c>
      <c r="B61" s="29">
        <v>94.069173598624701</v>
      </c>
      <c r="C61" s="29">
        <v>107.49783370148199</v>
      </c>
      <c r="D61" s="72">
        <v>-13.4286601028573</v>
      </c>
    </row>
    <row r="62" spans="1:4">
      <c r="A62" s="37">
        <v>40086</v>
      </c>
      <c r="B62" s="29">
        <v>94.415333388119805</v>
      </c>
      <c r="C62" s="29">
        <v>104.280361423939</v>
      </c>
      <c r="D62" s="72">
        <v>-9.8650280358192894</v>
      </c>
    </row>
    <row r="63" spans="1:4">
      <c r="A63" s="37">
        <v>40178</v>
      </c>
      <c r="B63" s="29">
        <v>97.679036081685695</v>
      </c>
      <c r="C63" s="29">
        <v>103.651418419316</v>
      </c>
      <c r="D63" s="72">
        <v>-5.9723823376305596</v>
      </c>
    </row>
    <row r="64" spans="1:4">
      <c r="A64" s="37">
        <v>40268</v>
      </c>
      <c r="B64" s="29">
        <v>97.413181765398207</v>
      </c>
      <c r="C64" s="29">
        <v>104.029342449647</v>
      </c>
      <c r="D64" s="72">
        <v>-6.6161606842489604</v>
      </c>
    </row>
    <row r="65" spans="1:4">
      <c r="A65" s="37">
        <v>40359</v>
      </c>
      <c r="B65" s="29">
        <v>100.345834997968</v>
      </c>
      <c r="C65" s="29">
        <v>105.01132660569399</v>
      </c>
      <c r="D65" s="72">
        <v>-4.6654916077253397</v>
      </c>
    </row>
    <row r="66" spans="1:4">
      <c r="A66" s="37">
        <v>40451</v>
      </c>
      <c r="B66" s="29">
        <v>100.09694070469401</v>
      </c>
      <c r="C66" s="29">
        <v>105.58677412615999</v>
      </c>
      <c r="D66" s="72">
        <v>-5.4898334214661801</v>
      </c>
    </row>
    <row r="67" spans="1:4">
      <c r="A67" s="37">
        <v>40543</v>
      </c>
      <c r="B67" s="29">
        <v>102.144042531938</v>
      </c>
      <c r="C67" s="29">
        <v>106.328626839641</v>
      </c>
      <c r="D67" s="72">
        <v>-4.1845843077023499</v>
      </c>
    </row>
    <row r="68" spans="1:4">
      <c r="A68" s="37">
        <v>40633</v>
      </c>
      <c r="B68" s="29">
        <v>105.75989463061499</v>
      </c>
      <c r="C68" s="29">
        <v>107.666777281853</v>
      </c>
      <c r="D68" s="72">
        <v>-1.90688265123789</v>
      </c>
    </row>
    <row r="69" spans="1:4">
      <c r="A69" s="37">
        <v>40724</v>
      </c>
      <c r="B69" s="29">
        <v>103.994639032276</v>
      </c>
      <c r="C69" s="29">
        <v>108.13532162842699</v>
      </c>
      <c r="D69" s="72">
        <v>-4.1406825961508797</v>
      </c>
    </row>
    <row r="70" spans="1:4">
      <c r="A70" s="37">
        <v>40816</v>
      </c>
      <c r="B70" s="29">
        <v>102.06404562542301</v>
      </c>
      <c r="C70" s="29">
        <v>107.950307491402</v>
      </c>
      <c r="D70" s="72">
        <v>-5.88626186597899</v>
      </c>
    </row>
    <row r="71" spans="1:4">
      <c r="A71" s="37">
        <v>40908</v>
      </c>
      <c r="B71" s="29">
        <v>101.004856325121</v>
      </c>
      <c r="C71" s="29">
        <v>107.408603012518</v>
      </c>
      <c r="D71" s="72">
        <v>-6.4037466873970699</v>
      </c>
    </row>
    <row r="72" spans="1:4">
      <c r="A72" s="37">
        <v>40999</v>
      </c>
      <c r="B72" s="29">
        <v>98.886954851045203</v>
      </c>
      <c r="C72" s="29">
        <v>106.43130627897401</v>
      </c>
      <c r="D72" s="72">
        <v>-7.5443514279292803</v>
      </c>
    </row>
    <row r="73" spans="1:4">
      <c r="A73" s="37">
        <v>41090</v>
      </c>
      <c r="B73" s="29">
        <v>95.585024836301997</v>
      </c>
      <c r="C73" s="29">
        <v>105.04892371134</v>
      </c>
      <c r="D73" s="72">
        <v>-9.4638988750380602</v>
      </c>
    </row>
    <row r="74" spans="1:4">
      <c r="A74" s="37">
        <v>41182</v>
      </c>
      <c r="B74" s="29">
        <v>95.426889403115695</v>
      </c>
      <c r="C74" s="29">
        <v>104.070855912882</v>
      </c>
      <c r="D74" s="72">
        <v>-8.6439665097665195</v>
      </c>
    </row>
    <row r="75" spans="1:4">
      <c r="A75" s="37">
        <v>41274</v>
      </c>
      <c r="B75" s="29">
        <v>94.352355416221599</v>
      </c>
      <c r="C75" s="29">
        <v>103.191781176277</v>
      </c>
      <c r="D75" s="72">
        <v>-8.8394257600562707</v>
      </c>
    </row>
    <row r="76" spans="1:4">
      <c r="A76" s="37">
        <v>41364</v>
      </c>
      <c r="B76" s="29">
        <v>94.031888637889907</v>
      </c>
      <c r="C76" s="29">
        <v>102.58524195141401</v>
      </c>
      <c r="D76" s="72">
        <v>-8.5533533135247204</v>
      </c>
    </row>
    <row r="77" spans="1:4">
      <c r="A77" s="37">
        <v>41455</v>
      </c>
      <c r="B77" s="29">
        <v>92.974189788218993</v>
      </c>
      <c r="C77" s="29">
        <v>101.988242840426</v>
      </c>
      <c r="D77" s="72">
        <v>-9.0140530522069309</v>
      </c>
    </row>
    <row r="78" spans="1:4">
      <c r="A78" s="37">
        <v>41547</v>
      </c>
      <c r="B78" s="29">
        <v>89.828787675048304</v>
      </c>
      <c r="C78" s="29">
        <v>100.81033332271799</v>
      </c>
      <c r="D78" s="72">
        <v>-10.9815456476704</v>
      </c>
    </row>
    <row r="79" spans="1:4">
      <c r="A79" s="37">
        <v>41639</v>
      </c>
      <c r="B79" s="29">
        <v>92.052532923390203</v>
      </c>
      <c r="C79" s="29">
        <v>100.43100964376301</v>
      </c>
      <c r="D79" s="72">
        <v>-8.3784767203729302</v>
      </c>
    </row>
    <row r="80" spans="1:4">
      <c r="A80" s="37">
        <v>41729</v>
      </c>
      <c r="B80" s="29">
        <v>91.892753832078597</v>
      </c>
      <c r="C80" s="29">
        <v>100.134275964797</v>
      </c>
      <c r="D80" s="72">
        <v>-8.2415221327183801</v>
      </c>
    </row>
    <row r="81" spans="1:4">
      <c r="A81" s="37">
        <v>41820</v>
      </c>
      <c r="B81" s="29">
        <v>92.843882102962397</v>
      </c>
      <c r="C81" s="29">
        <v>100.162559845416</v>
      </c>
      <c r="D81" s="72">
        <v>-7.3186777424537697</v>
      </c>
    </row>
    <row r="82" spans="1:4">
      <c r="A82" s="37">
        <v>41912</v>
      </c>
      <c r="B82" s="29">
        <v>93.269889018098297</v>
      </c>
      <c r="C82" s="29">
        <v>100.292614085228</v>
      </c>
      <c r="D82" s="72">
        <v>-7.02272506713018</v>
      </c>
    </row>
    <row r="83" spans="1:4">
      <c r="A83" s="37">
        <v>42004</v>
      </c>
      <c r="B83" s="29">
        <v>91.296011653869698</v>
      </c>
      <c r="C83" s="29">
        <v>99.803431014018102</v>
      </c>
      <c r="D83" s="72">
        <v>-8.5074193601484591</v>
      </c>
    </row>
    <row r="84" spans="1:4">
      <c r="A84" s="37">
        <v>42094</v>
      </c>
      <c r="B84" s="72">
        <v>90.648089031932997</v>
      </c>
      <c r="C84" s="72">
        <v>99.210372315253906</v>
      </c>
      <c r="D84" s="72">
        <v>-8.5622832833208893</v>
      </c>
    </row>
    <row r="85" spans="1:4">
      <c r="A85" s="37">
        <v>42185</v>
      </c>
      <c r="B85" s="72">
        <v>90.849416852070604</v>
      </c>
      <c r="C85" s="72">
        <v>98.729120010499102</v>
      </c>
      <c r="D85" s="72">
        <v>-7.8797031584284403</v>
      </c>
    </row>
    <row r="86" spans="1:4">
      <c r="A86" s="37">
        <v>42277</v>
      </c>
      <c r="B86" s="72">
        <v>90.302412331568306</v>
      </c>
      <c r="C86" s="72">
        <v>98.229760416982003</v>
      </c>
      <c r="D86" s="72">
        <v>-7.9273480854137102</v>
      </c>
    </row>
    <row r="87" spans="1:4">
      <c r="A87" s="37">
        <v>42369</v>
      </c>
      <c r="B87" s="72">
        <v>88.126783985362906</v>
      </c>
      <c r="C87" s="72">
        <v>97.399448622809899</v>
      </c>
      <c r="D87" s="72">
        <v>-9.2726646374470203</v>
      </c>
    </row>
    <row r="88" spans="1:4">
      <c r="A88" s="37">
        <v>42460</v>
      </c>
      <c r="B88" s="72">
        <v>87.230935414233201</v>
      </c>
      <c r="C88" s="72">
        <v>96.535548438333095</v>
      </c>
      <c r="D88" s="72">
        <v>-9.3046130240998508</v>
      </c>
    </row>
    <row r="89" spans="1:4">
      <c r="A89" s="37">
        <v>42551</v>
      </c>
      <c r="B89" s="72">
        <v>87.078060556709801</v>
      </c>
      <c r="C89" s="72">
        <v>95.815475977597799</v>
      </c>
      <c r="D89" s="72">
        <v>-8.7374154208879702</v>
      </c>
    </row>
    <row r="90" spans="1:4">
      <c r="A90" s="37">
        <v>42643</v>
      </c>
      <c r="B90" s="72">
        <v>88.129496721549899</v>
      </c>
      <c r="C90" s="72">
        <v>95.521776568690001</v>
      </c>
      <c r="D90" s="72">
        <v>-7.3922798471401503</v>
      </c>
    </row>
    <row r="91" spans="1:4">
      <c r="A91" s="37">
        <v>42735</v>
      </c>
      <c r="B91" s="72">
        <v>88.907707873444494</v>
      </c>
      <c r="C91" s="72">
        <v>95.511662096041405</v>
      </c>
      <c r="D91" s="72">
        <v>-6.6039542225968599</v>
      </c>
    </row>
    <row r="92" spans="1:4">
      <c r="A92" s="37">
        <v>42825</v>
      </c>
      <c r="B92" s="72">
        <v>88.583674142306606</v>
      </c>
      <c r="C92" s="72">
        <v>95.394600034322295</v>
      </c>
      <c r="D92" s="72">
        <v>-6.8109258920156401</v>
      </c>
    </row>
    <row r="93" spans="1:4">
      <c r="A93" s="37">
        <v>42916</v>
      </c>
      <c r="B93" s="72">
        <v>88.068687081808505</v>
      </c>
      <c r="C93" s="72">
        <v>95.101488997093398</v>
      </c>
      <c r="D93" s="72">
        <v>-7.0328019152848196</v>
      </c>
    </row>
    <row r="94" spans="1:4">
      <c r="A94" s="37">
        <v>43008</v>
      </c>
      <c r="B94" s="72">
        <v>87.888915877773897</v>
      </c>
      <c r="C94" s="72">
        <v>94.725002063507304</v>
      </c>
      <c r="D94" s="72">
        <v>-6.8360861857333903</v>
      </c>
    </row>
    <row r="95" spans="1:4">
      <c r="A95" s="37">
        <v>43100</v>
      </c>
      <c r="B95" s="72">
        <v>87.246374181154295</v>
      </c>
      <c r="C95" s="72">
        <v>94.225403973411503</v>
      </c>
      <c r="D95" s="72">
        <v>-6.9790297922572497</v>
      </c>
    </row>
    <row r="96" spans="1:4">
      <c r="A96" s="37">
        <v>43190</v>
      </c>
      <c r="B96" s="71">
        <v>87.113589474390395</v>
      </c>
      <c r="C96" s="71">
        <v>93.784607680416102</v>
      </c>
      <c r="D96" s="47">
        <v>-6.6710182060256704</v>
      </c>
    </row>
    <row r="97" spans="1:4">
      <c r="A97" s="37">
        <v>43281</v>
      </c>
      <c r="B97" s="71">
        <v>86.742538200349898</v>
      </c>
      <c r="C97" s="71">
        <v>93.341201661399793</v>
      </c>
      <c r="D97" s="47">
        <v>-6.59866346104989</v>
      </c>
    </row>
    <row r="98" spans="1:4">
      <c r="A98" s="37">
        <v>43373</v>
      </c>
      <c r="B98" s="71">
        <v>85.685741529943897</v>
      </c>
      <c r="C98" s="71">
        <v>92.739496048913594</v>
      </c>
      <c r="D98" s="47">
        <v>-7.0537545189697601</v>
      </c>
    </row>
    <row r="99" spans="1:4">
      <c r="A99" s="37">
        <v>43465</v>
      </c>
      <c r="B99" s="71">
        <v>85.5463944943494</v>
      </c>
      <c r="C99" s="71">
        <v>92.2224203795123</v>
      </c>
      <c r="D99" s="47">
        <v>-6.6760258851628196</v>
      </c>
    </row>
    <row r="100" spans="1:4">
      <c r="A100" s="37">
        <v>43555</v>
      </c>
      <c r="B100" s="71">
        <v>85.591994172085805</v>
      </c>
      <c r="C100" s="71">
        <v>91.805110126071696</v>
      </c>
      <c r="D100" s="47">
        <v>-6.2131159539858301</v>
      </c>
    </row>
    <row r="101" spans="1:4">
      <c r="A101" s="37">
        <v>43646</v>
      </c>
      <c r="B101" s="71">
        <v>83.687693974397504</v>
      </c>
      <c r="C101" s="71">
        <v>91.057250115780505</v>
      </c>
      <c r="D101" s="47">
        <v>-7.3695561413830104</v>
      </c>
    </row>
    <row r="102" spans="1:4">
      <c r="A102" s="37">
        <v>43738</v>
      </c>
      <c r="B102" s="71">
        <v>82.901822964632103</v>
      </c>
      <c r="C102" s="71">
        <v>90.296825066348902</v>
      </c>
      <c r="D102" s="47">
        <v>-7.3950021017168499</v>
      </c>
    </row>
    <row r="103" spans="1:4">
      <c r="A103" s="37">
        <v>43830</v>
      </c>
      <c r="B103" s="71">
        <v>82.230765849122307</v>
      </c>
      <c r="C103" s="71">
        <v>89.535741083989905</v>
      </c>
      <c r="D103" s="47">
        <v>-7.3049752348675199</v>
      </c>
    </row>
    <row r="104" spans="1:4">
      <c r="A104" s="37">
        <v>43921</v>
      </c>
      <c r="B104" s="71">
        <v>82.395663334206802</v>
      </c>
      <c r="C104" s="71">
        <v>88.979786120407297</v>
      </c>
      <c r="D104" s="47">
        <v>-6.5841227862004601</v>
      </c>
    </row>
    <row r="105" spans="1:4">
      <c r="A105" s="37">
        <v>44012</v>
      </c>
      <c r="B105" s="71">
        <v>82.843637884413099</v>
      </c>
      <c r="C105" s="71">
        <v>88.683110634003398</v>
      </c>
      <c r="D105" s="47">
        <v>-5.8394727495902998</v>
      </c>
    </row>
    <row r="106" spans="1:4">
      <c r="A106" s="37">
        <v>44104</v>
      </c>
      <c r="B106" s="71">
        <v>82.367265355347001</v>
      </c>
      <c r="C106" s="30">
        <v>88.332599659742897</v>
      </c>
      <c r="D106" s="47">
        <v>-5.9653343043959302</v>
      </c>
    </row>
    <row r="107" spans="1:4">
      <c r="A107" s="37">
        <v>44196</v>
      </c>
      <c r="B107" s="71">
        <v>84.314365732204195</v>
      </c>
      <c r="C107" s="30">
        <v>88.432966349720701</v>
      </c>
      <c r="D107" s="47">
        <v>-4.1186006175164698</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16"/>
  <sheetViews>
    <sheetView zoomScaleNormal="100" workbookViewId="0">
      <pane ySplit="6" topLeftCell="A115" activePane="bottomLeft" state="frozen"/>
      <selection activeCell="B1" sqref="B1"/>
      <selection pane="bottomLeft"/>
    </sheetView>
  </sheetViews>
  <sheetFormatPr defaultColWidth="8.88671875" defaultRowHeight="13.2"/>
  <cols>
    <col min="1" max="1" width="24" style="84" customWidth="1"/>
    <col min="2" max="4" width="24" style="85" customWidth="1"/>
    <col min="5" max="16384" width="8.88671875" style="79"/>
  </cols>
  <sheetData>
    <row r="1" spans="1:4" s="1" customFormat="1" ht="13.8">
      <c r="A1" s="13" t="s">
        <v>48</v>
      </c>
      <c r="B1" s="3"/>
      <c r="C1" s="4"/>
      <c r="D1" s="42"/>
    </row>
    <row r="2" spans="1:4" s="1" customFormat="1">
      <c r="A2" s="17" t="s">
        <v>9</v>
      </c>
      <c r="B2" s="15"/>
      <c r="C2" s="16"/>
      <c r="D2" s="43"/>
    </row>
    <row r="3" spans="1:4" s="1" customFormat="1" ht="54.75" customHeight="1">
      <c r="A3" s="128" t="s">
        <v>81</v>
      </c>
      <c r="B3" s="128"/>
      <c r="C3" s="128"/>
      <c r="D3" s="128"/>
    </row>
    <row r="4" spans="1:4" s="1" customFormat="1">
      <c r="A4" s="2"/>
      <c r="B4" s="3"/>
      <c r="C4" s="4"/>
      <c r="D4" s="42"/>
    </row>
    <row r="5" spans="1:4" s="5" customFormat="1" ht="42.75" customHeight="1">
      <c r="A5" s="14"/>
      <c r="B5" s="36" t="s">
        <v>67</v>
      </c>
      <c r="C5" s="65" t="s">
        <v>82</v>
      </c>
      <c r="D5" s="66" t="s">
        <v>85</v>
      </c>
    </row>
    <row r="6" spans="1:4" s="55" customFormat="1" ht="17.25" customHeight="1">
      <c r="A6" s="52" t="s">
        <v>13</v>
      </c>
      <c r="B6" s="54" t="s">
        <v>12</v>
      </c>
      <c r="C6" s="54" t="s">
        <v>12</v>
      </c>
      <c r="D6" s="58" t="s">
        <v>31</v>
      </c>
    </row>
    <row r="7" spans="1:4" s="1" customFormat="1">
      <c r="A7" s="37">
        <v>34334</v>
      </c>
      <c r="B7" s="28">
        <v>116.122580381364</v>
      </c>
      <c r="C7" s="69" t="s">
        <v>89</v>
      </c>
      <c r="D7" s="69" t="s">
        <v>89</v>
      </c>
    </row>
    <row r="8" spans="1:4" s="1" customFormat="1">
      <c r="A8" s="37">
        <v>34424</v>
      </c>
      <c r="B8" s="28">
        <v>114.585191618379</v>
      </c>
      <c r="C8" s="69" t="s">
        <v>89</v>
      </c>
      <c r="D8" s="69" t="s">
        <v>89</v>
      </c>
    </row>
    <row r="9" spans="1:4" s="1" customFormat="1">
      <c r="A9" s="37">
        <v>34515</v>
      </c>
      <c r="B9" s="28">
        <v>115.179615576049</v>
      </c>
      <c r="C9" s="69" t="s">
        <v>89</v>
      </c>
      <c r="D9" s="69" t="s">
        <v>89</v>
      </c>
    </row>
    <row r="10" spans="1:4" s="1" customFormat="1">
      <c r="A10" s="37">
        <v>34607</v>
      </c>
      <c r="B10" s="28">
        <v>111.870044978869</v>
      </c>
      <c r="C10" s="69" t="s">
        <v>89</v>
      </c>
      <c r="D10" s="69" t="s">
        <v>89</v>
      </c>
    </row>
    <row r="11" spans="1:4" s="1" customFormat="1">
      <c r="A11" s="37">
        <v>34699</v>
      </c>
      <c r="B11" s="28">
        <v>120.025719880738</v>
      </c>
      <c r="C11" s="69" t="s">
        <v>89</v>
      </c>
      <c r="D11" s="69" t="s">
        <v>89</v>
      </c>
    </row>
    <row r="12" spans="1:4" s="1" customFormat="1">
      <c r="A12" s="37">
        <v>34789</v>
      </c>
      <c r="B12" s="28">
        <v>119.67562169523001</v>
      </c>
      <c r="C12" s="69" t="s">
        <v>89</v>
      </c>
      <c r="D12" s="69" t="s">
        <v>89</v>
      </c>
    </row>
    <row r="13" spans="1:4" s="1" customFormat="1">
      <c r="A13" s="37">
        <v>34880</v>
      </c>
      <c r="B13" s="28">
        <v>119.32066272343199</v>
      </c>
      <c r="C13" s="69" t="s">
        <v>89</v>
      </c>
      <c r="D13" s="69" t="s">
        <v>89</v>
      </c>
    </row>
    <row r="14" spans="1:4" s="1" customFormat="1">
      <c r="A14" s="37">
        <v>34972</v>
      </c>
      <c r="B14" s="28">
        <v>115.988828337852</v>
      </c>
      <c r="C14" s="69" t="s">
        <v>89</v>
      </c>
      <c r="D14" s="69" t="s">
        <v>89</v>
      </c>
    </row>
    <row r="15" spans="1:4" s="1" customFormat="1">
      <c r="A15" s="37">
        <v>35064</v>
      </c>
      <c r="B15" s="28">
        <v>114.708282183538</v>
      </c>
      <c r="C15" s="69" t="s">
        <v>89</v>
      </c>
      <c r="D15" s="69" t="s">
        <v>89</v>
      </c>
    </row>
    <row r="16" spans="1:4" s="1" customFormat="1">
      <c r="A16" s="37">
        <v>35155</v>
      </c>
      <c r="B16" s="28">
        <v>117.72293014674</v>
      </c>
      <c r="C16" s="69" t="s">
        <v>89</v>
      </c>
      <c r="D16" s="69" t="s">
        <v>89</v>
      </c>
    </row>
    <row r="17" spans="1:4" s="1" customFormat="1">
      <c r="A17" s="37">
        <v>35246</v>
      </c>
      <c r="B17" s="28">
        <v>117.619608230842</v>
      </c>
      <c r="C17" s="69" t="s">
        <v>89</v>
      </c>
      <c r="D17" s="69" t="s">
        <v>89</v>
      </c>
    </row>
    <row r="18" spans="1:4" s="1" customFormat="1">
      <c r="A18" s="37">
        <v>35338</v>
      </c>
      <c r="B18" s="28">
        <v>116.269327802169</v>
      </c>
      <c r="C18" s="69" t="s">
        <v>89</v>
      </c>
      <c r="D18" s="69" t="s">
        <v>89</v>
      </c>
    </row>
    <row r="19" spans="1:4" s="1" customFormat="1">
      <c r="A19" s="37">
        <v>35430</v>
      </c>
      <c r="B19" s="28">
        <v>106.222188271329</v>
      </c>
      <c r="C19" s="76">
        <f>AVERAGE(B$7:B19)</f>
        <v>115.79312321742546</v>
      </c>
      <c r="D19" s="46">
        <f t="shared" ref="D19:D31" si="0">B19-C19</f>
        <v>-9.5709349460964575</v>
      </c>
    </row>
    <row r="20" spans="1:4" s="1" customFormat="1">
      <c r="A20" s="37">
        <v>35520</v>
      </c>
      <c r="B20" s="28">
        <v>101.494832238678</v>
      </c>
      <c r="C20" s="76">
        <f>AVERAGE(B$7:B20)</f>
        <v>114.7718167189435</v>
      </c>
      <c r="D20" s="46">
        <f t="shared" si="0"/>
        <v>-13.276984480265497</v>
      </c>
    </row>
    <row r="21" spans="1:4" s="1" customFormat="1">
      <c r="A21" s="37">
        <v>35611</v>
      </c>
      <c r="B21" s="28">
        <v>93.576387675889407</v>
      </c>
      <c r="C21" s="76">
        <f>AVERAGE(B$7:B21)</f>
        <v>113.35878811607323</v>
      </c>
      <c r="D21" s="46">
        <f t="shared" si="0"/>
        <v>-19.782400440183821</v>
      </c>
    </row>
    <row r="22" spans="1:4" s="1" customFormat="1">
      <c r="A22" s="37">
        <v>35703</v>
      </c>
      <c r="B22" s="28">
        <v>85.507512854611207</v>
      </c>
      <c r="C22" s="76">
        <f>AVERAGE(B$7:B22)</f>
        <v>111.61808341223185</v>
      </c>
      <c r="D22" s="46">
        <f t="shared" si="0"/>
        <v>-26.110570557620647</v>
      </c>
    </row>
    <row r="23" spans="1:4" s="1" customFormat="1">
      <c r="A23" s="37">
        <v>35795</v>
      </c>
      <c r="B23" s="28">
        <v>86.891906998026897</v>
      </c>
      <c r="C23" s="76">
        <f>AVERAGE(B$7:B23)</f>
        <v>110.16360244669038</v>
      </c>
      <c r="D23" s="46">
        <f t="shared" si="0"/>
        <v>-23.271695448663479</v>
      </c>
    </row>
    <row r="24" spans="1:4" s="1" customFormat="1">
      <c r="A24" s="37">
        <v>35885</v>
      </c>
      <c r="B24" s="28">
        <v>84.906276752204107</v>
      </c>
      <c r="C24" s="76">
        <f>AVERAGE(B$7:B24)</f>
        <v>108.76041768588559</v>
      </c>
      <c r="D24" s="46">
        <f t="shared" si="0"/>
        <v>-23.854140933681478</v>
      </c>
    </row>
    <row r="25" spans="1:4" s="1" customFormat="1">
      <c r="A25" s="37">
        <v>35976</v>
      </c>
      <c r="B25" s="28">
        <v>88.272011564984794</v>
      </c>
      <c r="C25" s="76">
        <f>AVERAGE(B$7:B25)</f>
        <v>107.68208052162765</v>
      </c>
      <c r="D25" s="46">
        <f t="shared" si="0"/>
        <v>-19.41006895664286</v>
      </c>
    </row>
    <row r="26" spans="1:4" s="1" customFormat="1">
      <c r="A26" s="37">
        <v>36068</v>
      </c>
      <c r="B26" s="28">
        <v>93.189383595766998</v>
      </c>
      <c r="C26" s="76">
        <f>AVERAGE(B$7:B26)</f>
        <v>106.95744567533461</v>
      </c>
      <c r="D26" s="46">
        <f t="shared" si="0"/>
        <v>-13.768062079567613</v>
      </c>
    </row>
    <row r="27" spans="1:4" s="1" customFormat="1">
      <c r="A27" s="37">
        <v>36160</v>
      </c>
      <c r="B27" s="28">
        <v>90.236930161771895</v>
      </c>
      <c r="C27" s="76">
        <f>AVERAGE(B$7:B27)</f>
        <v>106.16123065087925</v>
      </c>
      <c r="D27" s="46">
        <f t="shared" si="0"/>
        <v>-15.924300489107353</v>
      </c>
    </row>
    <row r="28" spans="1:4" s="1" customFormat="1">
      <c r="A28" s="37">
        <v>36250</v>
      </c>
      <c r="B28" s="28">
        <v>91.062218171788999</v>
      </c>
      <c r="C28" s="76">
        <f>AVERAGE(B$7:B28)</f>
        <v>105.47491190182969</v>
      </c>
      <c r="D28" s="46">
        <f t="shared" si="0"/>
        <v>-14.412693730040687</v>
      </c>
    </row>
    <row r="29" spans="1:4" s="1" customFormat="1">
      <c r="A29" s="37">
        <v>36341</v>
      </c>
      <c r="B29" s="28">
        <v>88.435138899799895</v>
      </c>
      <c r="C29" s="76">
        <f>AVERAGE(B$7:B29)</f>
        <v>104.73405220608926</v>
      </c>
      <c r="D29" s="46">
        <f t="shared" si="0"/>
        <v>-16.298913306289364</v>
      </c>
    </row>
    <row r="30" spans="1:4" s="1" customFormat="1">
      <c r="A30" s="37">
        <v>36433</v>
      </c>
      <c r="B30" s="28">
        <v>89.048204990231099</v>
      </c>
      <c r="C30" s="76">
        <f>AVERAGE(B$7:B30)</f>
        <v>104.08047523876184</v>
      </c>
      <c r="D30" s="46">
        <f t="shared" si="0"/>
        <v>-15.032270248530736</v>
      </c>
    </row>
    <row r="31" spans="1:4" s="1" customFormat="1">
      <c r="A31" s="37">
        <v>36525</v>
      </c>
      <c r="B31" s="28">
        <v>84.906871732925694</v>
      </c>
      <c r="C31" s="76">
        <f>AVERAGE(B$7:B31)</f>
        <v>103.31353109852839</v>
      </c>
      <c r="D31" s="46">
        <f t="shared" si="0"/>
        <v>-18.406659365602692</v>
      </c>
    </row>
    <row r="32" spans="1:4" s="1" customFormat="1">
      <c r="A32" s="37">
        <v>36616</v>
      </c>
      <c r="B32" s="28">
        <v>77.199878571139095</v>
      </c>
      <c r="C32" s="76">
        <f>AVERAGE(B$7:B32)</f>
        <v>102.30915984747494</v>
      </c>
      <c r="D32" s="46">
        <f>B32-C32</f>
        <v>-25.109281276335849</v>
      </c>
    </row>
    <row r="33" spans="1:4" s="1" customFormat="1">
      <c r="A33" s="37">
        <v>36707</v>
      </c>
      <c r="B33" s="28">
        <v>75.194173810928206</v>
      </c>
      <c r="C33" s="76">
        <f>AVERAGE(B$7:B33)</f>
        <v>101.30490110538061</v>
      </c>
      <c r="D33" s="46">
        <f t="shared" ref="D33:D94" si="1">B33-C33</f>
        <v>-26.110727294452403</v>
      </c>
    </row>
    <row r="34" spans="1:4" s="1" customFormat="1">
      <c r="A34" s="37">
        <v>36799</v>
      </c>
      <c r="B34" s="28">
        <v>68.238082292757099</v>
      </c>
      <c r="C34" s="76">
        <f>AVERAGE(B$7:B34)</f>
        <v>100.12394329064406</v>
      </c>
      <c r="D34" s="46">
        <f t="shared" si="1"/>
        <v>-31.885860997886965</v>
      </c>
    </row>
    <row r="35" spans="1:4" s="1" customFormat="1">
      <c r="A35" s="37">
        <v>36891</v>
      </c>
      <c r="B35" s="28">
        <v>65.488268352283001</v>
      </c>
      <c r="C35" s="76">
        <f>AVERAGE(B$7:B35)</f>
        <v>98.929609672079877</v>
      </c>
      <c r="D35" s="46">
        <f t="shared" si="1"/>
        <v>-33.441341319796877</v>
      </c>
    </row>
    <row r="36" spans="1:4" s="1" customFormat="1">
      <c r="A36" s="37">
        <v>36981</v>
      </c>
      <c r="B36" s="28">
        <v>63.552286183702599</v>
      </c>
      <c r="C36" s="76">
        <f>AVERAGE(B$7:B36)</f>
        <v>97.750365555800641</v>
      </c>
      <c r="D36" s="46">
        <f t="shared" si="1"/>
        <v>-34.198079372098043</v>
      </c>
    </row>
    <row r="37" spans="1:4" s="1" customFormat="1">
      <c r="A37" s="37">
        <v>37072</v>
      </c>
      <c r="B37" s="28">
        <v>63.267069432159403</v>
      </c>
      <c r="C37" s="76">
        <f>AVERAGE(B$7:B37)</f>
        <v>96.638001164715448</v>
      </c>
      <c r="D37" s="46">
        <f t="shared" si="1"/>
        <v>-33.370931732556045</v>
      </c>
    </row>
    <row r="38" spans="1:4" s="1" customFormat="1">
      <c r="A38" s="37">
        <v>37164</v>
      </c>
      <c r="B38" s="28">
        <v>61.065101480254697</v>
      </c>
      <c r="C38" s="76">
        <f>AVERAGE(B$7:B38)</f>
        <v>95.526348049576043</v>
      </c>
      <c r="D38" s="46">
        <f t="shared" si="1"/>
        <v>-34.461246569321347</v>
      </c>
    </row>
    <row r="39" spans="1:4" s="1" customFormat="1">
      <c r="A39" s="37">
        <v>37256</v>
      </c>
      <c r="B39" s="28">
        <v>64.429284090648594</v>
      </c>
      <c r="C39" s="76">
        <f>AVERAGE(B$7:B39)</f>
        <v>94.584012778093395</v>
      </c>
      <c r="D39" s="46">
        <f t="shared" si="1"/>
        <v>-30.154728687444802</v>
      </c>
    </row>
    <row r="40" spans="1:4" s="1" customFormat="1">
      <c r="A40" s="37">
        <v>37346</v>
      </c>
      <c r="B40" s="28">
        <v>64.886067790979894</v>
      </c>
      <c r="C40" s="76">
        <f>AVERAGE(B$7:B40)</f>
        <v>93.710543807884164</v>
      </c>
      <c r="D40" s="46">
        <f t="shared" si="1"/>
        <v>-28.824476016904271</v>
      </c>
    </row>
    <row r="41" spans="1:4" s="1" customFormat="1">
      <c r="A41" s="37">
        <v>37437</v>
      </c>
      <c r="B41" s="28">
        <v>67.168643526459306</v>
      </c>
      <c r="C41" s="76">
        <f>AVERAGE(B$7:B41)</f>
        <v>92.95220379984346</v>
      </c>
      <c r="D41" s="46">
        <f t="shared" si="1"/>
        <v>-25.783560273384154</v>
      </c>
    </row>
    <row r="42" spans="1:4" s="1" customFormat="1">
      <c r="A42" s="37">
        <v>37529</v>
      </c>
      <c r="B42" s="28">
        <v>68.727319931505704</v>
      </c>
      <c r="C42" s="76">
        <f>AVERAGE(B$7:B42)</f>
        <v>92.279290359056304</v>
      </c>
      <c r="D42" s="46">
        <f t="shared" si="1"/>
        <v>-23.5519704275506</v>
      </c>
    </row>
    <row r="43" spans="1:4" s="1" customFormat="1">
      <c r="A43" s="37">
        <v>37621</v>
      </c>
      <c r="B43" s="28">
        <v>73.596015118438203</v>
      </c>
      <c r="C43" s="76">
        <f>AVERAGE(B$7:B43)</f>
        <v>91.77433697417473</v>
      </c>
      <c r="D43" s="46">
        <f t="shared" si="1"/>
        <v>-18.178321855736527</v>
      </c>
    </row>
    <row r="44" spans="1:4" s="1" customFormat="1">
      <c r="A44" s="37">
        <v>37711</v>
      </c>
      <c r="B44" s="28">
        <v>79.702277602780796</v>
      </c>
      <c r="C44" s="76">
        <f>AVERAGE(B$7:B44)</f>
        <v>91.456651201243304</v>
      </c>
      <c r="D44" s="46">
        <f t="shared" si="1"/>
        <v>-11.754373598462507</v>
      </c>
    </row>
    <row r="45" spans="1:4" s="1" customFormat="1">
      <c r="A45" s="37">
        <v>37802</v>
      </c>
      <c r="B45" s="28">
        <v>82.117861045096802</v>
      </c>
      <c r="C45" s="76">
        <f>AVERAGE(B$7:B45)</f>
        <v>91.217195043393403</v>
      </c>
      <c r="D45" s="46">
        <f t="shared" si="1"/>
        <v>-9.0993339982966006</v>
      </c>
    </row>
    <row r="46" spans="1:4" s="1" customFormat="1">
      <c r="A46" s="37">
        <v>37894</v>
      </c>
      <c r="B46" s="28">
        <v>92.058051751255604</v>
      </c>
      <c r="C46" s="76">
        <f>AVERAGE(B$7:B46)</f>
        <v>91.238216461089962</v>
      </c>
      <c r="D46" s="46">
        <f t="shared" si="1"/>
        <v>0.81983529016564205</v>
      </c>
    </row>
    <row r="47" spans="1:4" s="1" customFormat="1">
      <c r="A47" s="37">
        <v>37986</v>
      </c>
      <c r="B47" s="28">
        <v>98.871805181742502</v>
      </c>
      <c r="C47" s="76">
        <f>AVERAGE(B$7:B47)</f>
        <v>91.42440155183759</v>
      </c>
      <c r="D47" s="46">
        <f t="shared" si="1"/>
        <v>7.4474036299049118</v>
      </c>
    </row>
    <row r="48" spans="1:4" s="1" customFormat="1">
      <c r="A48" s="37">
        <v>38077</v>
      </c>
      <c r="B48" s="28">
        <v>104.200660192979</v>
      </c>
      <c r="C48" s="76">
        <f>AVERAGE(B$7:B48)</f>
        <v>91.728598186150478</v>
      </c>
      <c r="D48" s="46">
        <f t="shared" si="1"/>
        <v>12.472062006828523</v>
      </c>
    </row>
    <row r="49" spans="1:4" s="1" customFormat="1">
      <c r="A49" s="37">
        <v>38168</v>
      </c>
      <c r="B49" s="28">
        <v>110.94422052103801</v>
      </c>
      <c r="C49" s="76">
        <f>AVERAGE(B$7:B49)</f>
        <v>92.17547312417112</v>
      </c>
      <c r="D49" s="46">
        <f t="shared" si="1"/>
        <v>18.768747396866885</v>
      </c>
    </row>
    <row r="50" spans="1:4" s="1" customFormat="1">
      <c r="A50" s="37">
        <v>38260</v>
      </c>
      <c r="B50" s="28">
        <v>113.40770152562401</v>
      </c>
      <c r="C50" s="76">
        <f>AVERAGE(B$7:B50)</f>
        <v>92.658023769658683</v>
      </c>
      <c r="D50" s="46">
        <f t="shared" si="1"/>
        <v>20.749677755965322</v>
      </c>
    </row>
    <row r="51" spans="1:4" s="1" customFormat="1">
      <c r="A51" s="37">
        <v>38352</v>
      </c>
      <c r="B51" s="28">
        <v>109.602151876313</v>
      </c>
      <c r="C51" s="76">
        <f>AVERAGE(B$7:B51)</f>
        <v>93.034559949806564</v>
      </c>
      <c r="D51" s="46">
        <f t="shared" si="1"/>
        <v>16.567591926506438</v>
      </c>
    </row>
    <row r="52" spans="1:4" s="1" customFormat="1">
      <c r="A52" s="37">
        <v>38442</v>
      </c>
      <c r="B52" s="28">
        <v>108.83834833951499</v>
      </c>
      <c r="C52" s="76">
        <f>AVERAGE(B$7:B52)</f>
        <v>93.378120566974118</v>
      </c>
      <c r="D52" s="46">
        <f t="shared" si="1"/>
        <v>15.460227772540875</v>
      </c>
    </row>
    <row r="53" spans="1:4" s="1" customFormat="1">
      <c r="A53" s="37">
        <v>38533</v>
      </c>
      <c r="B53" s="28">
        <v>114.121100579469</v>
      </c>
      <c r="C53" s="76">
        <f>AVERAGE(B$7:B53)</f>
        <v>93.819460567239986</v>
      </c>
      <c r="D53" s="46">
        <f t="shared" si="1"/>
        <v>20.301640012229015</v>
      </c>
    </row>
    <row r="54" spans="1:4" s="1" customFormat="1">
      <c r="A54" s="37">
        <v>38625</v>
      </c>
      <c r="B54" s="28">
        <v>121.714700169933</v>
      </c>
      <c r="C54" s="76">
        <f>AVERAGE(B$7:B54)</f>
        <v>94.400611392296085</v>
      </c>
      <c r="D54" s="46">
        <f t="shared" si="1"/>
        <v>27.314088777636911</v>
      </c>
    </row>
    <row r="55" spans="1:4" s="1" customFormat="1">
      <c r="A55" s="37">
        <v>38717</v>
      </c>
      <c r="B55" s="28">
        <v>132.09027811780601</v>
      </c>
      <c r="C55" s="76">
        <f>AVERAGE(B$7:B55)</f>
        <v>95.16978826424527</v>
      </c>
      <c r="D55" s="46">
        <f t="shared" si="1"/>
        <v>36.920489853560738</v>
      </c>
    </row>
    <row r="56" spans="1:4" s="1" customFormat="1">
      <c r="A56" s="37">
        <v>38807</v>
      </c>
      <c r="B56" s="28">
        <v>145.786813937093</v>
      </c>
      <c r="C56" s="76">
        <f>AVERAGE(B$7:B56)</f>
        <v>96.182128777702218</v>
      </c>
      <c r="D56" s="46">
        <f t="shared" si="1"/>
        <v>49.604685159390783</v>
      </c>
    </row>
    <row r="57" spans="1:4" s="1" customFormat="1">
      <c r="A57" s="37">
        <v>38898</v>
      </c>
      <c r="B57" s="28">
        <v>154.115410409558</v>
      </c>
      <c r="C57" s="76">
        <f>AVERAGE(B$7:B57)</f>
        <v>97.318075476366047</v>
      </c>
      <c r="D57" s="46">
        <f t="shared" si="1"/>
        <v>56.797334933191948</v>
      </c>
    </row>
    <row r="58" spans="1:4" s="1" customFormat="1">
      <c r="A58" s="37">
        <v>38990</v>
      </c>
      <c r="B58" s="28">
        <v>148.73872138927399</v>
      </c>
      <c r="C58" s="76">
        <f>AVERAGE(B$7:B58)</f>
        <v>98.306934051614292</v>
      </c>
      <c r="D58" s="46">
        <f t="shared" si="1"/>
        <v>50.431787337659699</v>
      </c>
    </row>
    <row r="59" spans="1:4" s="1" customFormat="1">
      <c r="A59" s="37">
        <v>39082</v>
      </c>
      <c r="B59" s="28">
        <v>152.03819953239699</v>
      </c>
      <c r="C59" s="76">
        <f>AVERAGE(B$7:B59)</f>
        <v>99.320731513515852</v>
      </c>
      <c r="D59" s="46">
        <f t="shared" si="1"/>
        <v>52.717468018881135</v>
      </c>
    </row>
    <row r="60" spans="1:4" s="1" customFormat="1">
      <c r="A60" s="37">
        <v>39172</v>
      </c>
      <c r="B60" s="28">
        <v>156.873952573005</v>
      </c>
      <c r="C60" s="76">
        <f>AVERAGE(B$7:B60)</f>
        <v>100.38653190350639</v>
      </c>
      <c r="D60" s="46">
        <f t="shared" si="1"/>
        <v>56.487420669498604</v>
      </c>
    </row>
    <row r="61" spans="1:4" s="1" customFormat="1">
      <c r="A61" s="37">
        <v>39263</v>
      </c>
      <c r="B61" s="28">
        <v>162.434841248032</v>
      </c>
      <c r="C61" s="76">
        <f>AVERAGE(B$7:B61)</f>
        <v>101.51468298249777</v>
      </c>
      <c r="D61" s="46">
        <f t="shared" si="1"/>
        <v>60.920158265534226</v>
      </c>
    </row>
    <row r="62" spans="1:4" s="1" customFormat="1">
      <c r="A62" s="37">
        <v>39355</v>
      </c>
      <c r="B62" s="28">
        <v>171.42938200578399</v>
      </c>
      <c r="C62" s="76">
        <f>AVERAGE(B$7:B62)</f>
        <v>102.76315975077073</v>
      </c>
      <c r="D62" s="46">
        <f t="shared" si="1"/>
        <v>68.666222255013267</v>
      </c>
    </row>
    <row r="63" spans="1:4" s="1" customFormat="1">
      <c r="A63" s="37">
        <v>39447</v>
      </c>
      <c r="B63" s="28">
        <v>175.875263979143</v>
      </c>
      <c r="C63" s="76">
        <f>AVERAGE(B$7:B63)</f>
        <v>104.04582824600533</v>
      </c>
      <c r="D63" s="46">
        <f t="shared" si="1"/>
        <v>71.829435733137672</v>
      </c>
    </row>
    <row r="64" spans="1:4" s="1" customFormat="1">
      <c r="A64" s="37">
        <v>39538</v>
      </c>
      <c r="B64" s="28">
        <v>183.82476038949099</v>
      </c>
      <c r="C64" s="76">
        <f>AVERAGE(B$7:B64)</f>
        <v>105.42132707606542</v>
      </c>
      <c r="D64" s="46">
        <f t="shared" si="1"/>
        <v>78.403433313425566</v>
      </c>
    </row>
    <row r="65" spans="1:4" s="1" customFormat="1">
      <c r="A65" s="37">
        <v>39629</v>
      </c>
      <c r="B65" s="28">
        <v>190.905483104068</v>
      </c>
      <c r="C65" s="76">
        <f>AVERAGE(B$7:B65)</f>
        <v>106.87021107654003</v>
      </c>
      <c r="D65" s="46">
        <f t="shared" si="1"/>
        <v>84.035272027527967</v>
      </c>
    </row>
    <row r="66" spans="1:4" s="1" customFormat="1">
      <c r="A66" s="37">
        <v>39721</v>
      </c>
      <c r="B66" s="28">
        <v>190.940109828614</v>
      </c>
      <c r="C66" s="76">
        <f>AVERAGE(B$7:B66)</f>
        <v>108.27137605574127</v>
      </c>
      <c r="D66" s="46">
        <f t="shared" si="1"/>
        <v>82.668733772872727</v>
      </c>
    </row>
    <row r="67" spans="1:4" s="1" customFormat="1">
      <c r="A67" s="37">
        <v>39813</v>
      </c>
      <c r="B67" s="28">
        <v>206.97292760949</v>
      </c>
      <c r="C67" s="76">
        <f>AVERAGE(B$7:B67)</f>
        <v>109.88943427793389</v>
      </c>
      <c r="D67" s="46">
        <f t="shared" si="1"/>
        <v>97.083493331556113</v>
      </c>
    </row>
    <row r="68" spans="1:4" s="1" customFormat="1">
      <c r="A68" s="37">
        <v>39903</v>
      </c>
      <c r="B68" s="28">
        <v>198.85257242928199</v>
      </c>
      <c r="C68" s="76">
        <f>AVERAGE(B$7:B68)</f>
        <v>111.32432360295563</v>
      </c>
      <c r="D68" s="46">
        <f t="shared" si="1"/>
        <v>87.528248826326362</v>
      </c>
    </row>
    <row r="69" spans="1:4" s="1" customFormat="1">
      <c r="A69" s="37">
        <v>39994</v>
      </c>
      <c r="B69" s="28">
        <v>193.24950453032801</v>
      </c>
      <c r="C69" s="76">
        <f>AVERAGE(B$7:B69)</f>
        <v>112.62472330021551</v>
      </c>
      <c r="D69" s="46">
        <f t="shared" si="1"/>
        <v>80.624781230112504</v>
      </c>
    </row>
    <row r="70" spans="1:4" s="1" customFormat="1">
      <c r="A70" s="37">
        <v>40086</v>
      </c>
      <c r="B70" s="28">
        <v>188.287444282721</v>
      </c>
      <c r="C70" s="76">
        <f>AVERAGE(B$7:B70)</f>
        <v>113.80695331556714</v>
      </c>
      <c r="D70" s="46">
        <f t="shared" si="1"/>
        <v>74.480490967153855</v>
      </c>
    </row>
    <row r="71" spans="1:4" s="1" customFormat="1">
      <c r="A71" s="37">
        <v>40178</v>
      </c>
      <c r="B71" s="28">
        <v>178.14798812675301</v>
      </c>
      <c r="C71" s="76">
        <f>AVERAGE(B$7:B71)</f>
        <v>114.79681538958539</v>
      </c>
      <c r="D71" s="46">
        <f t="shared" si="1"/>
        <v>63.351172737167616</v>
      </c>
    </row>
    <row r="72" spans="1:4" s="1" customFormat="1">
      <c r="A72" s="37">
        <v>40268</v>
      </c>
      <c r="B72" s="28">
        <v>171.755745092833</v>
      </c>
      <c r="C72" s="76">
        <f>AVERAGE(B$7:B72)</f>
        <v>115.65982947599824</v>
      </c>
      <c r="D72" s="46">
        <f t="shared" si="1"/>
        <v>56.095915616834759</v>
      </c>
    </row>
    <row r="73" spans="1:4" s="1" customFormat="1">
      <c r="A73" s="37">
        <v>40359</v>
      </c>
      <c r="B73" s="28">
        <v>166.920963957385</v>
      </c>
      <c r="C73" s="76">
        <f>AVERAGE(B$7:B73)</f>
        <v>116.42492103542192</v>
      </c>
      <c r="D73" s="46">
        <f t="shared" si="1"/>
        <v>50.496042921963081</v>
      </c>
    </row>
    <row r="74" spans="1:4" s="1" customFormat="1">
      <c r="A74" s="37">
        <v>40451</v>
      </c>
      <c r="B74" s="28">
        <v>161.749130423091</v>
      </c>
      <c r="C74" s="76">
        <f>AVERAGE(B$7:B74)</f>
        <v>117.09145352641704</v>
      </c>
      <c r="D74" s="46">
        <f t="shared" si="1"/>
        <v>44.657676896673962</v>
      </c>
    </row>
    <row r="75" spans="1:4" s="1" customFormat="1">
      <c r="A75" s="37">
        <v>40543</v>
      </c>
      <c r="B75" s="28">
        <v>154.71215243795399</v>
      </c>
      <c r="C75" s="76">
        <f>AVERAGE(B$7:B75)</f>
        <v>117.6366810468741</v>
      </c>
      <c r="D75" s="46">
        <f t="shared" si="1"/>
        <v>37.075471391079887</v>
      </c>
    </row>
    <row r="76" spans="1:4" s="1" customFormat="1">
      <c r="A76" s="37">
        <v>40633</v>
      </c>
      <c r="B76" s="28">
        <v>150.89508709775899</v>
      </c>
      <c r="C76" s="76">
        <f>AVERAGE(B$7:B76)</f>
        <v>118.11180113331531</v>
      </c>
      <c r="D76" s="46">
        <f t="shared" si="1"/>
        <v>32.783285964443678</v>
      </c>
    </row>
    <row r="77" spans="1:4" s="1" customFormat="1">
      <c r="A77" s="37">
        <v>40724</v>
      </c>
      <c r="B77" s="28">
        <v>146.365194430608</v>
      </c>
      <c r="C77" s="76">
        <f>AVERAGE(B$7:B77)</f>
        <v>118.50973625017858</v>
      </c>
      <c r="D77" s="46">
        <f t="shared" si="1"/>
        <v>27.855458180429423</v>
      </c>
    </row>
    <row r="78" spans="1:4" s="1" customFormat="1">
      <c r="A78" s="37">
        <v>40816</v>
      </c>
      <c r="B78" s="28">
        <v>142.44648365409299</v>
      </c>
      <c r="C78" s="76">
        <f>AVERAGE(B$7:B78)</f>
        <v>118.84219107523296</v>
      </c>
      <c r="D78" s="46">
        <f t="shared" si="1"/>
        <v>23.604292578860026</v>
      </c>
    </row>
    <row r="79" spans="1:4" s="1" customFormat="1">
      <c r="A79" s="37">
        <v>40908</v>
      </c>
      <c r="B79" s="28">
        <v>140.696337629032</v>
      </c>
      <c r="C79" s="76">
        <f>AVERAGE(B$7:B79)</f>
        <v>119.14156294583293</v>
      </c>
      <c r="D79" s="46">
        <f t="shared" si="1"/>
        <v>21.554774683199071</v>
      </c>
    </row>
    <row r="80" spans="1:4" s="1" customFormat="1">
      <c r="A80" s="37">
        <v>40999</v>
      </c>
      <c r="B80" s="28">
        <v>138.22467800424101</v>
      </c>
      <c r="C80" s="76">
        <f>AVERAGE(B$7:B80)</f>
        <v>119.39944287905466</v>
      </c>
      <c r="D80" s="46">
        <f t="shared" si="1"/>
        <v>18.825235125186353</v>
      </c>
    </row>
    <row r="81" spans="1:5" s="1" customFormat="1">
      <c r="A81" s="37">
        <v>41090</v>
      </c>
      <c r="B81" s="28">
        <v>134.32866988515201</v>
      </c>
      <c r="C81" s="76">
        <f>AVERAGE(B$7:B81)</f>
        <v>119.59849923913595</v>
      </c>
      <c r="D81" s="46">
        <f t="shared" si="1"/>
        <v>14.730170646016063</v>
      </c>
    </row>
    <row r="82" spans="1:5" s="1" customFormat="1">
      <c r="A82" s="37">
        <v>41182</v>
      </c>
      <c r="B82" s="28">
        <v>130.46612386061801</v>
      </c>
      <c r="C82" s="76">
        <f>AVERAGE(B$7:B82)</f>
        <v>119.74149429994493</v>
      </c>
      <c r="D82" s="46">
        <f t="shared" si="1"/>
        <v>10.72462956067308</v>
      </c>
    </row>
    <row r="83" spans="1:5" s="1" customFormat="1">
      <c r="A83" s="37">
        <v>41274</v>
      </c>
      <c r="B83" s="28">
        <v>132.48576054826799</v>
      </c>
      <c r="C83" s="76">
        <f>AVERAGE(B$7:B83)</f>
        <v>119.90700425122186</v>
      </c>
      <c r="D83" s="46">
        <f t="shared" si="1"/>
        <v>12.578756297046127</v>
      </c>
    </row>
    <row r="84" spans="1:5" s="1" customFormat="1">
      <c r="A84" s="37">
        <v>41364</v>
      </c>
      <c r="B84" s="28">
        <v>129.37156739364801</v>
      </c>
      <c r="C84" s="76">
        <f>AVERAGE(B$7:B84)</f>
        <v>120.02834480432989</v>
      </c>
      <c r="D84" s="46">
        <f t="shared" si="1"/>
        <v>9.3432225893181169</v>
      </c>
    </row>
    <row r="85" spans="1:5" s="1" customFormat="1">
      <c r="A85" s="37">
        <v>41455</v>
      </c>
      <c r="B85" s="28">
        <v>126.50152037236001</v>
      </c>
      <c r="C85" s="76">
        <f>AVERAGE(B$7:B85)</f>
        <v>120.11028373557077</v>
      </c>
      <c r="D85" s="46">
        <f t="shared" si="1"/>
        <v>6.3912366367892304</v>
      </c>
    </row>
    <row r="86" spans="1:5" s="1" customFormat="1">
      <c r="A86" s="37">
        <v>41547</v>
      </c>
      <c r="B86" s="28">
        <v>123.568313323669</v>
      </c>
      <c r="C86" s="76">
        <f>AVERAGE(B$7:B86)</f>
        <v>120.15350910542199</v>
      </c>
      <c r="D86" s="46">
        <f t="shared" si="1"/>
        <v>3.4148042182470135</v>
      </c>
    </row>
    <row r="87" spans="1:5" s="1" customFormat="1">
      <c r="A87" s="37">
        <v>41639</v>
      </c>
      <c r="B87" s="28">
        <v>122.082206858877</v>
      </c>
      <c r="C87" s="76">
        <f>AVERAGE(B$7:B87)</f>
        <v>120.17732018879798</v>
      </c>
      <c r="D87" s="46">
        <f t="shared" si="1"/>
        <v>1.9048866700790228</v>
      </c>
    </row>
    <row r="88" spans="1:5" s="1" customFormat="1">
      <c r="A88" s="37">
        <v>41729</v>
      </c>
      <c r="B88" s="28">
        <v>119.811971976108</v>
      </c>
      <c r="C88" s="100">
        <f>AVERAGE(B$7:B88)</f>
        <v>120.17286472278958</v>
      </c>
      <c r="D88" s="101">
        <f t="shared" si="1"/>
        <v>-0.36089274668158566</v>
      </c>
      <c r="E88" s="102"/>
    </row>
    <row r="89" spans="1:5" s="1" customFormat="1">
      <c r="A89" s="37">
        <v>41820</v>
      </c>
      <c r="B89" s="28">
        <v>117.106673920139</v>
      </c>
      <c r="C89" s="100">
        <f>AVERAGE(B$7:B89)</f>
        <v>120.13592266492633</v>
      </c>
      <c r="D89" s="101">
        <f t="shared" si="1"/>
        <v>-3.0292487447873242</v>
      </c>
      <c r="E89" s="102"/>
    </row>
    <row r="90" spans="1:5" s="1" customFormat="1">
      <c r="A90" s="37">
        <v>41912</v>
      </c>
      <c r="B90" s="28">
        <v>113.239465607787</v>
      </c>
      <c r="C90" s="100">
        <f>AVERAGE(B$7:B90)</f>
        <v>120.05382198567466</v>
      </c>
      <c r="D90" s="101">
        <f>B90-C90</f>
        <v>-6.8143563778876626</v>
      </c>
      <c r="E90" s="102"/>
    </row>
    <row r="91" spans="1:5" s="1" customFormat="1">
      <c r="A91" s="37">
        <v>42004</v>
      </c>
      <c r="B91" s="28">
        <v>105.88024988092</v>
      </c>
      <c r="C91" s="100">
        <f>AVERAGE(B$7:B91)</f>
        <v>119.88707407855991</v>
      </c>
      <c r="D91" s="101">
        <f t="shared" si="1"/>
        <v>-14.006824197639901</v>
      </c>
      <c r="E91" s="102"/>
    </row>
    <row r="92" spans="1:5" s="1" customFormat="1">
      <c r="A92" s="37">
        <v>42094</v>
      </c>
      <c r="B92" s="73">
        <v>103.83177974445201</v>
      </c>
      <c r="C92" s="100">
        <f>AVERAGE(B$7:B92)</f>
        <v>119.70038460955865</v>
      </c>
      <c r="D92" s="101">
        <f t="shared" si="1"/>
        <v>-15.868604865106647</v>
      </c>
      <c r="E92" s="102"/>
    </row>
    <row r="93" spans="1:5" s="1" customFormat="1">
      <c r="A93" s="37">
        <v>42185</v>
      </c>
      <c r="B93" s="74">
        <v>103.838426095965</v>
      </c>
      <c r="C93" s="100">
        <f>AVERAGE(B$7:B93)</f>
        <v>119.51806324733343</v>
      </c>
      <c r="D93" s="101">
        <f t="shared" si="1"/>
        <v>-15.679637151368425</v>
      </c>
      <c r="E93" s="102"/>
    </row>
    <row r="94" spans="1:5" s="1" customFormat="1">
      <c r="A94" s="37">
        <v>42277</v>
      </c>
      <c r="B94" s="71">
        <v>104.970957511096</v>
      </c>
      <c r="C94" s="100">
        <f>AVERAGE(B$7:B94)</f>
        <v>119.35275522760345</v>
      </c>
      <c r="D94" s="101">
        <f t="shared" si="1"/>
        <v>-14.38179771650745</v>
      </c>
      <c r="E94" s="102"/>
    </row>
    <row r="95" spans="1:5" s="1" customFormat="1">
      <c r="A95" s="37">
        <v>42369</v>
      </c>
      <c r="B95" s="71">
        <v>104.023515720228</v>
      </c>
      <c r="C95" s="100">
        <f>AVERAGE(B$7:B95)</f>
        <v>119.18051658145318</v>
      </c>
      <c r="D95" s="101">
        <f t="shared" ref="D95:D100" si="2">B95-C95</f>
        <v>-15.157000861225171</v>
      </c>
      <c r="E95" s="102"/>
    </row>
    <row r="96" spans="1:5" s="1" customFormat="1">
      <c r="A96" s="37">
        <v>42460</v>
      </c>
      <c r="B96" s="71">
        <v>107.449569567906</v>
      </c>
      <c r="C96" s="100">
        <f>AVERAGE(B$7:B96)</f>
        <v>119.05017272574709</v>
      </c>
      <c r="D96" s="101">
        <f t="shared" si="2"/>
        <v>-11.600603157841093</v>
      </c>
      <c r="E96" s="102"/>
    </row>
    <row r="97" spans="1:5" s="1" customFormat="1">
      <c r="A97" s="37">
        <v>42551</v>
      </c>
      <c r="B97" s="71">
        <v>107.791626144139</v>
      </c>
      <c r="C97" s="100">
        <f>AVERAGE(B$7:B97)</f>
        <v>118.9264524336415</v>
      </c>
      <c r="D97" s="101">
        <f t="shared" si="2"/>
        <v>-11.134826289502499</v>
      </c>
      <c r="E97" s="102"/>
    </row>
    <row r="98" spans="1:5" s="1" customFormat="1">
      <c r="A98" s="37">
        <v>42643</v>
      </c>
      <c r="B98" s="71">
        <v>107.903033758833</v>
      </c>
      <c r="C98" s="100">
        <f>AVERAGE(B$7:B98)</f>
        <v>118.80663266543706</v>
      </c>
      <c r="D98" s="101">
        <f t="shared" si="2"/>
        <v>-10.90359890660406</v>
      </c>
      <c r="E98" s="102"/>
    </row>
    <row r="99" spans="1:5" s="1" customFormat="1">
      <c r="A99" s="37">
        <v>42735</v>
      </c>
      <c r="B99" s="71">
        <v>106.79602036497501</v>
      </c>
      <c r="C99" s="100">
        <f>AVERAGE(B$7:B99)</f>
        <v>118.67748629661489</v>
      </c>
      <c r="D99" s="101">
        <f t="shared" si="2"/>
        <v>-11.88146593163988</v>
      </c>
      <c r="E99" s="102"/>
    </row>
    <row r="100" spans="1:5" s="1" customFormat="1">
      <c r="A100" s="37">
        <v>42825</v>
      </c>
      <c r="B100" s="71">
        <v>106.18354765504201</v>
      </c>
      <c r="C100" s="100">
        <f>AVERAGE(B$7:B100)</f>
        <v>118.5445720557471</v>
      </c>
      <c r="D100" s="101">
        <f t="shared" si="2"/>
        <v>-12.361024400705091</v>
      </c>
      <c r="E100" s="102"/>
    </row>
    <row r="101" spans="1:5" s="1" customFormat="1">
      <c r="A101" s="37">
        <v>42916</v>
      </c>
      <c r="B101" s="71">
        <v>106.212703074983</v>
      </c>
      <c r="C101" s="100">
        <f>AVERAGE(B$7:B101)</f>
        <v>118.41476290858115</v>
      </c>
      <c r="D101" s="101">
        <f t="shared" ref="D101:D106" si="3">B101-C101</f>
        <v>-12.202059833598156</v>
      </c>
      <c r="E101" s="102"/>
    </row>
    <row r="102" spans="1:5" s="1" customFormat="1">
      <c r="A102" s="37">
        <v>43008</v>
      </c>
      <c r="B102" s="71">
        <v>104.220962029237</v>
      </c>
      <c r="C102" s="100">
        <f>AVERAGE(B$7:B102)</f>
        <v>118.266910816088</v>
      </c>
      <c r="D102" s="101">
        <f t="shared" si="3"/>
        <v>-14.045948786851</v>
      </c>
      <c r="E102" s="102"/>
    </row>
    <row r="103" spans="1:5" s="1" customFormat="1">
      <c r="A103" s="37">
        <v>43100</v>
      </c>
      <c r="B103" s="71">
        <v>103.997549563409</v>
      </c>
      <c r="C103" s="100">
        <f>AVERAGE(B$7:B103)</f>
        <v>118.11980399905008</v>
      </c>
      <c r="D103" s="101">
        <f t="shared" si="3"/>
        <v>-14.122254435641082</v>
      </c>
      <c r="E103" s="102"/>
    </row>
    <row r="104" spans="1:5" s="1" customFormat="1">
      <c r="A104" s="37">
        <v>43190</v>
      </c>
      <c r="B104" s="71">
        <v>103.26087763834499</v>
      </c>
      <c r="C104" s="100">
        <f>AVERAGE(B$7:B104)</f>
        <v>117.96818230149188</v>
      </c>
      <c r="D104" s="101">
        <f t="shared" si="3"/>
        <v>-14.707304663146886</v>
      </c>
      <c r="E104" s="102"/>
    </row>
    <row r="105" spans="1:5" s="1" customFormat="1">
      <c r="A105" s="37">
        <v>43281</v>
      </c>
      <c r="B105" s="71">
        <v>103.348527990769</v>
      </c>
      <c r="C105" s="100">
        <f>AVERAGE(B$7:B105)</f>
        <v>117.82050902562598</v>
      </c>
      <c r="D105" s="101">
        <f t="shared" si="3"/>
        <v>-14.471981034856981</v>
      </c>
      <c r="E105" s="102"/>
    </row>
    <row r="106" spans="1:5" s="1" customFormat="1">
      <c r="A106" s="37">
        <v>43373</v>
      </c>
      <c r="B106" s="71">
        <v>100.755794313739</v>
      </c>
      <c r="C106" s="100">
        <f>AVERAGE(B$7:B106)</f>
        <v>117.64986187850712</v>
      </c>
      <c r="D106" s="101">
        <f t="shared" si="3"/>
        <v>-16.894067564768122</v>
      </c>
      <c r="E106" s="102"/>
    </row>
    <row r="107" spans="1:5" s="1" customFormat="1">
      <c r="A107" s="37">
        <v>43465</v>
      </c>
      <c r="B107" s="71">
        <v>98.372857126072205</v>
      </c>
      <c r="C107" s="100">
        <f>AVERAGE(B$7:B107)</f>
        <v>117.4590004453147</v>
      </c>
      <c r="D107" s="101">
        <f t="shared" ref="D107:D112" si="4">B107-C107</f>
        <v>-19.086143319242495</v>
      </c>
      <c r="E107" s="102"/>
    </row>
    <row r="108" spans="1:5" s="1" customFormat="1">
      <c r="A108" s="37">
        <v>43555</v>
      </c>
      <c r="B108" s="71">
        <v>96.035967087781501</v>
      </c>
      <c r="C108" s="100">
        <f>AVERAGE(B$7:B108)</f>
        <v>117.24897070651537</v>
      </c>
      <c r="D108" s="101">
        <f t="shared" si="4"/>
        <v>-21.213003618733865</v>
      </c>
      <c r="E108" s="102"/>
    </row>
    <row r="109" spans="1:5" s="1" customFormat="1">
      <c r="A109" s="37">
        <v>43646</v>
      </c>
      <c r="B109" s="71">
        <v>95.575656903002098</v>
      </c>
      <c r="C109" s="100">
        <f>AVERAGE(B$7:B109)</f>
        <v>117.03855018415116</v>
      </c>
      <c r="D109" s="101">
        <f t="shared" si="4"/>
        <v>-21.462893281149064</v>
      </c>
      <c r="E109" s="102"/>
    </row>
    <row r="110" spans="1:5" s="1" customFormat="1">
      <c r="A110" s="37">
        <v>43738</v>
      </c>
      <c r="B110" s="71">
        <v>94.081002659599505</v>
      </c>
      <c r="C110" s="100">
        <f>AVERAGE(B$7:B110)</f>
        <v>116.81780453487661</v>
      </c>
      <c r="D110" s="101">
        <f t="shared" si="4"/>
        <v>-22.736801875277109</v>
      </c>
      <c r="E110" s="102"/>
    </row>
    <row r="111" spans="1:5" s="1" customFormat="1">
      <c r="A111" s="37">
        <v>43830</v>
      </c>
      <c r="B111" s="71">
        <v>92.817696312459702</v>
      </c>
      <c r="C111" s="100">
        <f>AVERAGE(B$7:B111)</f>
        <v>116.5892320756155</v>
      </c>
      <c r="D111" s="101">
        <f t="shared" si="4"/>
        <v>-23.771535763155796</v>
      </c>
    </row>
    <row r="112" spans="1:5" s="1" customFormat="1">
      <c r="A112" s="37">
        <v>43921</v>
      </c>
      <c r="B112" s="71">
        <v>88.123999958836094</v>
      </c>
      <c r="C112" s="100">
        <f>AVERAGE(B$7:B112)</f>
        <v>116.3206921499855</v>
      </c>
      <c r="D112" s="101">
        <f t="shared" si="4"/>
        <v>-28.19669219114941</v>
      </c>
    </row>
    <row r="113" spans="1:4" s="1" customFormat="1">
      <c r="A113" s="37">
        <v>44012</v>
      </c>
      <c r="B113" s="71">
        <v>80.395112129419502</v>
      </c>
      <c r="C113" s="100">
        <f>AVERAGE(B$7:B113)</f>
        <v>115.98493906568115</v>
      </c>
      <c r="D113" s="101">
        <f>B113-C113</f>
        <v>-35.589826936261645</v>
      </c>
    </row>
    <row r="114" spans="1:4" s="1" customFormat="1">
      <c r="A114" s="37">
        <v>44104</v>
      </c>
      <c r="B114" s="71">
        <v>76.356427527362399</v>
      </c>
      <c r="C114" s="100">
        <f>AVERAGE(B$7:B114)</f>
        <v>115.61800840328931</v>
      </c>
      <c r="D114" s="101">
        <f>B114-C114</f>
        <v>-39.26158087592691</v>
      </c>
    </row>
    <row r="115" spans="1:4">
      <c r="A115" s="37">
        <v>44196</v>
      </c>
      <c r="B115" s="71">
        <v>71.481741470708201</v>
      </c>
      <c r="C115" s="100">
        <f>AVERAGE(B$7:B115)</f>
        <v>115.21308852317388</v>
      </c>
      <c r="D115" s="101">
        <f>B115-C115</f>
        <v>-43.731347052465679</v>
      </c>
    </row>
    <row r="116" spans="1:4">
      <c r="A116" s="37">
        <v>44286</v>
      </c>
      <c r="B116" s="71">
        <v>68.6175582001717</v>
      </c>
      <c r="C116" s="100">
        <f>AVERAGE(B$7:B116)</f>
        <v>114.78949279296478</v>
      </c>
      <c r="D116" s="101">
        <f>B116-C116</f>
        <v>-46.171934592793079</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07"/>
  <sheetViews>
    <sheetView zoomScaleNormal="100" workbookViewId="0">
      <pane ySplit="6" topLeftCell="A99" activePane="bottomLeft" state="frozen"/>
      <selection activeCell="B1" sqref="B1"/>
      <selection pane="bottomLeft"/>
    </sheetView>
  </sheetViews>
  <sheetFormatPr defaultColWidth="8.88671875" defaultRowHeight="13.2"/>
  <cols>
    <col min="1" max="1" width="24" style="78" customWidth="1"/>
    <col min="2" max="4" width="24" style="79" customWidth="1"/>
    <col min="5" max="16384" width="8.88671875" style="79"/>
  </cols>
  <sheetData>
    <row r="1" spans="1:4" s="1" customFormat="1" ht="13.8">
      <c r="A1" s="13" t="s">
        <v>47</v>
      </c>
      <c r="B1" s="42"/>
      <c r="C1" s="42"/>
      <c r="D1" s="42"/>
    </row>
    <row r="2" spans="1:4" s="1" customFormat="1">
      <c r="A2" s="17" t="s">
        <v>8</v>
      </c>
      <c r="B2" s="43"/>
      <c r="C2" s="43"/>
      <c r="D2" s="43"/>
    </row>
    <row r="3" spans="1:4" s="1" customFormat="1" ht="30.75" customHeight="1">
      <c r="A3" s="128" t="s">
        <v>83</v>
      </c>
      <c r="B3" s="128"/>
      <c r="C3" s="128"/>
      <c r="D3" s="128"/>
    </row>
    <row r="4" spans="1:4" s="1" customFormat="1">
      <c r="A4" s="2"/>
      <c r="B4" s="42"/>
      <c r="C4" s="42"/>
      <c r="D4" s="42"/>
    </row>
    <row r="5" spans="1:4" s="5" customFormat="1" ht="42.75" customHeight="1">
      <c r="A5" s="14"/>
      <c r="B5" s="44" t="s">
        <v>53</v>
      </c>
      <c r="C5" s="66" t="s">
        <v>84</v>
      </c>
      <c r="D5" s="66" t="s">
        <v>85</v>
      </c>
    </row>
    <row r="6" spans="1:4" s="55" customFormat="1" ht="17.25" customHeight="1">
      <c r="A6" s="52" t="s">
        <v>13</v>
      </c>
      <c r="B6" s="56" t="s">
        <v>12</v>
      </c>
      <c r="C6" s="57" t="s">
        <v>12</v>
      </c>
      <c r="D6" s="58" t="s">
        <v>31</v>
      </c>
    </row>
    <row r="7" spans="1:4" s="1" customFormat="1">
      <c r="A7" s="37">
        <v>35064</v>
      </c>
      <c r="B7" s="45">
        <v>-9.1706690590956299</v>
      </c>
      <c r="C7" s="69" t="s">
        <v>89</v>
      </c>
      <c r="D7" s="69" t="s">
        <v>89</v>
      </c>
    </row>
    <row r="8" spans="1:4" s="1" customFormat="1">
      <c r="A8" s="37">
        <v>35155</v>
      </c>
      <c r="B8" s="45">
        <v>-7.61240228097481</v>
      </c>
      <c r="C8" s="69" t="s">
        <v>89</v>
      </c>
      <c r="D8" s="69" t="s">
        <v>89</v>
      </c>
    </row>
    <row r="9" spans="1:4" s="1" customFormat="1">
      <c r="A9" s="37">
        <v>35246</v>
      </c>
      <c r="B9" s="45">
        <v>-7.6696103676240597</v>
      </c>
      <c r="C9" s="69" t="s">
        <v>89</v>
      </c>
      <c r="D9" s="69" t="s">
        <v>89</v>
      </c>
    </row>
    <row r="10" spans="1:4" s="1" customFormat="1">
      <c r="A10" s="37">
        <v>35338</v>
      </c>
      <c r="B10" s="45">
        <v>-7.7394197206343396</v>
      </c>
      <c r="C10" s="69" t="s">
        <v>89</v>
      </c>
      <c r="D10" s="69" t="s">
        <v>89</v>
      </c>
    </row>
    <row r="11" spans="1:4" s="1" customFormat="1">
      <c r="A11" s="37">
        <v>35430</v>
      </c>
      <c r="B11" s="45">
        <v>-8.6199326349851599</v>
      </c>
      <c r="C11" s="69" t="s">
        <v>89</v>
      </c>
      <c r="D11" s="69" t="s">
        <v>89</v>
      </c>
    </row>
    <row r="12" spans="1:4" s="1" customFormat="1">
      <c r="A12" s="37">
        <v>35520</v>
      </c>
      <c r="B12" s="45">
        <v>-8.9138700290218296</v>
      </c>
      <c r="C12" s="69" t="s">
        <v>89</v>
      </c>
      <c r="D12" s="69" t="s">
        <v>89</v>
      </c>
    </row>
    <row r="13" spans="1:4" s="1" customFormat="1">
      <c r="A13" s="37">
        <v>35611</v>
      </c>
      <c r="B13" s="45">
        <v>-9.6851988439998102</v>
      </c>
      <c r="C13" s="69" t="s">
        <v>89</v>
      </c>
      <c r="D13" s="69" t="s">
        <v>89</v>
      </c>
    </row>
    <row r="14" spans="1:4" s="1" customFormat="1">
      <c r="A14" s="37">
        <v>35703</v>
      </c>
      <c r="B14" s="45">
        <v>-9.5705208928416408</v>
      </c>
      <c r="C14" s="69" t="s">
        <v>89</v>
      </c>
      <c r="D14" s="69" t="s">
        <v>89</v>
      </c>
    </row>
    <row r="15" spans="1:4" s="1" customFormat="1">
      <c r="A15" s="37">
        <v>35795</v>
      </c>
      <c r="B15" s="45">
        <v>-9.6983037331081405</v>
      </c>
      <c r="C15" s="69" t="s">
        <v>89</v>
      </c>
      <c r="D15" s="69" t="s">
        <v>89</v>
      </c>
    </row>
    <row r="16" spans="1:4" s="1" customFormat="1">
      <c r="A16" s="37">
        <v>35885</v>
      </c>
      <c r="B16" s="45">
        <v>-9.7258122822154895</v>
      </c>
      <c r="C16" s="69" t="s">
        <v>89</v>
      </c>
      <c r="D16" s="69" t="s">
        <v>89</v>
      </c>
    </row>
    <row r="17" spans="1:4" s="1" customFormat="1">
      <c r="A17" s="37">
        <v>35976</v>
      </c>
      <c r="B17" s="45">
        <v>-9.8580772960068295</v>
      </c>
      <c r="C17" s="69" t="s">
        <v>89</v>
      </c>
      <c r="D17" s="69" t="s">
        <v>89</v>
      </c>
    </row>
    <row r="18" spans="1:4" s="1" customFormat="1">
      <c r="A18" s="37">
        <v>36068</v>
      </c>
      <c r="B18" s="45">
        <v>-11.7875091865395</v>
      </c>
      <c r="C18" s="69" t="s">
        <v>89</v>
      </c>
      <c r="D18" s="69"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5">
        <v>2.32209847049451</v>
      </c>
      <c r="C84" s="45">
        <f>AVERAGE(B$7:B84)</f>
        <v>-6.2803665405939535</v>
      </c>
      <c r="D84" s="46">
        <f t="shared" si="1"/>
        <v>8.602465011088464</v>
      </c>
    </row>
    <row r="85" spans="1:4" s="1" customFormat="1">
      <c r="A85" s="37">
        <v>42185</v>
      </c>
      <c r="B85" s="75">
        <v>0.58116778264727698</v>
      </c>
      <c r="C85" s="45">
        <f>AVERAGE(B$7:B85)</f>
        <v>-6.1935116757427986</v>
      </c>
      <c r="D85" s="46">
        <f t="shared" ref="D85:D90" si="2">B85-C85</f>
        <v>6.7746794583900751</v>
      </c>
    </row>
    <row r="86" spans="1:4" s="1" customFormat="1">
      <c r="A86" s="37">
        <v>42277</v>
      </c>
      <c r="B86" s="75">
        <v>-1.60926081466082</v>
      </c>
      <c r="C86" s="45">
        <f>AVERAGE(B$7:B86)</f>
        <v>-6.1362085399792736</v>
      </c>
      <c r="D86" s="46">
        <f t="shared" si="2"/>
        <v>4.526947725318454</v>
      </c>
    </row>
    <row r="87" spans="1:4" s="1" customFormat="1">
      <c r="A87" s="37">
        <v>42369</v>
      </c>
      <c r="B87" s="75">
        <v>-2.4344169263592002</v>
      </c>
      <c r="C87" s="45">
        <f>AVERAGE(B$7:B87)</f>
        <v>-6.0905074089469267</v>
      </c>
      <c r="D87" s="46">
        <f t="shared" si="2"/>
        <v>3.6560904825877265</v>
      </c>
    </row>
    <row r="88" spans="1:4" s="1" customFormat="1">
      <c r="A88" s="37">
        <v>42460</v>
      </c>
      <c r="B88" s="75">
        <v>-1.9843540543921701</v>
      </c>
      <c r="C88" s="45">
        <f>AVERAGE(B$7:B88)</f>
        <v>-6.040432368037723</v>
      </c>
      <c r="D88" s="46">
        <f t="shared" si="2"/>
        <v>4.0560783136455534</v>
      </c>
    </row>
    <row r="89" spans="1:4" s="1" customFormat="1">
      <c r="A89" s="37">
        <v>42551</v>
      </c>
      <c r="B89" s="75">
        <v>-1.41635952080602</v>
      </c>
      <c r="C89" s="45">
        <f>AVERAGE(B$7:B89)</f>
        <v>-5.9847206469867382</v>
      </c>
      <c r="D89" s="46">
        <f t="shared" si="2"/>
        <v>4.5683611261807187</v>
      </c>
    </row>
    <row r="90" spans="1:4" s="1" customFormat="1">
      <c r="A90" s="37">
        <v>42643</v>
      </c>
      <c r="B90" s="75">
        <v>-1.29168117523246</v>
      </c>
      <c r="C90" s="45">
        <f>AVERAGE(B$7:B90)</f>
        <v>-5.928851129465853</v>
      </c>
      <c r="D90" s="46">
        <f t="shared" si="2"/>
        <v>4.6371699542333928</v>
      </c>
    </row>
    <row r="91" spans="1:4" s="1" customFormat="1">
      <c r="A91" s="37">
        <v>42735</v>
      </c>
      <c r="B91" s="75">
        <v>-1.0705103455737499</v>
      </c>
      <c r="C91" s="45">
        <f>AVERAGE(B$7:B91)</f>
        <v>-5.8716941790671227</v>
      </c>
      <c r="D91" s="46">
        <f t="shared" ref="D91:D98" si="3">B91-C91</f>
        <v>4.801183833493373</v>
      </c>
    </row>
    <row r="92" spans="1:4" s="1" customFormat="1">
      <c r="A92" s="37">
        <v>42825</v>
      </c>
      <c r="B92" s="75">
        <v>-1.0791119888654399</v>
      </c>
      <c r="C92" s="45">
        <f>AVERAGE(B$7:B92)</f>
        <v>-5.815966479181057</v>
      </c>
      <c r="D92" s="46">
        <f t="shared" si="3"/>
        <v>4.7368544903156167</v>
      </c>
    </row>
    <row r="93" spans="1:4" s="1" customFormat="1">
      <c r="A93" s="37">
        <v>42916</v>
      </c>
      <c r="B93" s="75">
        <v>-0.49149216843176402</v>
      </c>
      <c r="C93" s="45">
        <f>AVERAGE(B$7:B93)</f>
        <v>-5.7547656250345129</v>
      </c>
      <c r="D93" s="46">
        <f t="shared" si="3"/>
        <v>5.2632734566027493</v>
      </c>
    </row>
    <row r="94" spans="1:4" s="1" customFormat="1">
      <c r="A94" s="37">
        <v>43008</v>
      </c>
      <c r="B94" s="75">
        <v>-7.1405697855604897E-2</v>
      </c>
      <c r="C94" s="45">
        <f>AVERAGE(B$7:B94)</f>
        <v>-5.6901819894983889</v>
      </c>
      <c r="D94" s="46">
        <f t="shared" si="3"/>
        <v>5.6187762916427841</v>
      </c>
    </row>
    <row r="95" spans="1:4" s="1" customFormat="1">
      <c r="A95" s="37">
        <v>43100</v>
      </c>
      <c r="B95" s="75">
        <v>0.546736623222147</v>
      </c>
      <c r="C95" s="45">
        <f>AVERAGE(B$7:B95)</f>
        <v>-5.6201042522768097</v>
      </c>
      <c r="D95" s="46">
        <f t="shared" si="3"/>
        <v>6.1668408754989565</v>
      </c>
    </row>
    <row r="96" spans="1:4" s="1" customFormat="1">
      <c r="A96" s="37">
        <v>43190</v>
      </c>
      <c r="B96" s="75">
        <v>0.52420649968883903</v>
      </c>
      <c r="C96" s="45">
        <f>AVERAGE(B$7:B96)</f>
        <v>-5.5518341328105247</v>
      </c>
      <c r="D96" s="46">
        <f t="shared" si="3"/>
        <v>6.0760406324993639</v>
      </c>
    </row>
    <row r="97" spans="1:4" s="1" customFormat="1">
      <c r="A97" s="37">
        <v>43281</v>
      </c>
      <c r="B97" s="75">
        <v>0.42454273820001198</v>
      </c>
      <c r="C97" s="45">
        <f>AVERAGE(B$7:B97)</f>
        <v>-5.4861596617005191</v>
      </c>
      <c r="D97" s="46">
        <f t="shared" si="3"/>
        <v>5.910702399900531</v>
      </c>
    </row>
    <row r="98" spans="1:4" s="1" customFormat="1">
      <c r="A98" s="37">
        <v>43373</v>
      </c>
      <c r="B98" s="75">
        <v>0.36141992656817901</v>
      </c>
      <c r="C98" s="45">
        <f>AVERAGE(B$7:B98)</f>
        <v>-5.4225990140019462</v>
      </c>
      <c r="D98" s="46">
        <f t="shared" si="3"/>
        <v>5.7840189405701254</v>
      </c>
    </row>
    <row r="99" spans="1:4" s="1" customFormat="1">
      <c r="A99" s="37">
        <v>43465</v>
      </c>
      <c r="B99" s="75">
        <v>0.30063043781121801</v>
      </c>
      <c r="C99" s="45">
        <f>AVERAGE(B$7:B99)</f>
        <v>-5.3610589123695469</v>
      </c>
      <c r="D99" s="46">
        <f t="shared" ref="D99:D104" si="4">B99-C99</f>
        <v>5.6616893501807652</v>
      </c>
    </row>
    <row r="100" spans="1:4" s="1" customFormat="1">
      <c r="A100" s="37">
        <v>43555</v>
      </c>
      <c r="B100" s="75">
        <v>1.3073562272955701</v>
      </c>
      <c r="C100" s="45">
        <f>AVERAGE(B$7:B100)</f>
        <v>-5.2901183257773647</v>
      </c>
      <c r="D100" s="46">
        <f t="shared" si="4"/>
        <v>6.5974745530729351</v>
      </c>
    </row>
    <row r="101" spans="1:4" s="1" customFormat="1">
      <c r="A101" s="37">
        <v>43646</v>
      </c>
      <c r="B101" s="75">
        <v>1.68774166854823</v>
      </c>
      <c r="C101" s="45">
        <f>AVERAGE(B$7:B101)</f>
        <v>-5.216667167942358</v>
      </c>
      <c r="D101" s="46">
        <f t="shared" si="4"/>
        <v>6.904408836490588</v>
      </c>
    </row>
    <row r="102" spans="1:4" s="1" customFormat="1">
      <c r="A102" s="37">
        <v>43738</v>
      </c>
      <c r="B102" s="75">
        <v>2.32436184897277</v>
      </c>
      <c r="C102" s="45">
        <f>AVERAGE(B$7:B102)</f>
        <v>-5.1381147823494926</v>
      </c>
      <c r="D102" s="46">
        <f t="shared" si="4"/>
        <v>7.4624766313222626</v>
      </c>
    </row>
    <row r="103" spans="1:4" s="1" customFormat="1">
      <c r="A103" s="37">
        <v>43830</v>
      </c>
      <c r="B103" s="75">
        <v>3.3440650551034801</v>
      </c>
      <c r="C103" s="45">
        <f>AVERAGE(B$7:B103)</f>
        <v>-5.0506696293860598</v>
      </c>
      <c r="D103" s="46">
        <f t="shared" si="4"/>
        <v>8.3947346844895403</v>
      </c>
    </row>
    <row r="104" spans="1:4" s="1" customFormat="1">
      <c r="A104" s="37">
        <v>43921</v>
      </c>
      <c r="B104" s="75">
        <v>4.5947242969530002</v>
      </c>
      <c r="C104" s="45">
        <f>AVERAGE(B$7:B104)</f>
        <v>-4.9522472423825992</v>
      </c>
      <c r="D104" s="46">
        <f t="shared" si="4"/>
        <v>9.5469715393355994</v>
      </c>
    </row>
    <row r="105" spans="1:4" s="1" customFormat="1">
      <c r="A105" s="37">
        <v>44012</v>
      </c>
      <c r="B105" s="75">
        <v>5.9638425873332297</v>
      </c>
      <c r="C105" s="45">
        <f>AVERAGE(B$7:B105)</f>
        <v>-4.8419837087491064</v>
      </c>
      <c r="D105" s="46">
        <f>B105-C105</f>
        <v>10.805826296082337</v>
      </c>
    </row>
    <row r="106" spans="1:4" s="1" customFormat="1">
      <c r="A106" s="37">
        <v>44104</v>
      </c>
      <c r="B106" s="75">
        <v>7.4737513751957803</v>
      </c>
      <c r="C106" s="45">
        <f>AVERAGE(B$7:B106)</f>
        <v>-4.7188263579096574</v>
      </c>
      <c r="D106" s="46">
        <f>B106-C106</f>
        <v>12.192577733105438</v>
      </c>
    </row>
    <row r="107" spans="1:4">
      <c r="A107" s="37">
        <v>44196</v>
      </c>
      <c r="B107" s="75">
        <v>8.3409320659726198</v>
      </c>
      <c r="C107" s="45">
        <f>AVERAGE(B$7:B107)</f>
        <v>-4.5895218190593381</v>
      </c>
      <c r="D107" s="46">
        <f>B107-C107</f>
        <v>12.930453885031959</v>
      </c>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2021-06-30T13:52:22Z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