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codeName="ThisWorkbook"/>
  <xr:revisionPtr revIDLastSave="0" documentId="13_ncr:1_{E0F69734-0652-4128-BBDE-E7367BBA8B60}" xr6:coauthVersionLast="45" xr6:coauthVersionMax="45" xr10:uidLastSave="{00000000-0000-0000-0000-000000000000}"/>
  <bookViews>
    <workbookView xWindow="-110" yWindow="-110" windowWidth="19420" windowHeight="10420" tabRatio="785" xr2:uid="{00000000-000D-0000-FFFF-FFFF00000000}"/>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'1.1.Sprendimas'!$A$1:$C$38</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6" i="26" l="1"/>
  <c r="D106" i="26"/>
  <c r="C115" i="25"/>
  <c r="D115" i="25" s="1"/>
  <c r="B115" i="22" l="1"/>
  <c r="C115" i="22"/>
  <c r="D115" i="22"/>
  <c r="E115" i="22"/>
  <c r="C105" i="26" l="1"/>
  <c r="D105" i="26" s="1"/>
  <c r="C114" i="25"/>
  <c r="D114" i="25" s="1"/>
  <c r="B114" i="22"/>
  <c r="C114" i="22"/>
  <c r="D114" i="22"/>
  <c r="E114" i="22"/>
  <c r="C104" i="26" l="1"/>
  <c r="D104" i="26" s="1"/>
  <c r="C113" i="25"/>
  <c r="D113" i="25" s="1"/>
  <c r="B113" i="22"/>
  <c r="C113" i="22"/>
  <c r="D113" i="22"/>
  <c r="E113" i="22"/>
  <c r="B112" i="22" l="1"/>
  <c r="C112" i="22"/>
  <c r="D112" i="22"/>
  <c r="E112" i="22"/>
  <c r="C103" i="26"/>
  <c r="D103" i="26" s="1"/>
  <c r="C112" i="25"/>
  <c r="D112" i="25" s="1"/>
  <c r="B111" i="22"/>
  <c r="C111" i="22"/>
  <c r="D111" i="22"/>
  <c r="E111" i="22"/>
  <c r="C102" i="26" l="1"/>
  <c r="D102" i="26" s="1"/>
  <c r="C111" i="25"/>
  <c r="D111" i="25" s="1"/>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s="1"/>
  <c r="C108" i="25"/>
  <c r="D108" i="25" s="1"/>
  <c r="C101" i="25"/>
  <c r="D101" i="25" s="1"/>
  <c r="C102" i="25"/>
  <c r="D102" i="25" s="1"/>
  <c r="C103" i="25"/>
  <c r="D103" i="25" s="1"/>
  <c r="C104" i="25"/>
  <c r="D104" i="25" s="1"/>
  <c r="C105" i="25"/>
  <c r="D105" i="25" s="1"/>
  <c r="C106" i="25"/>
  <c r="D106" i="25" s="1"/>
  <c r="C107" i="25"/>
  <c r="D107" i="25" s="1"/>
  <c r="B107" i="22"/>
  <c r="C107" i="22"/>
  <c r="D107" i="22"/>
  <c r="E107" i="22"/>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C96" i="25"/>
  <c r="D96" i="25" s="1"/>
  <c r="B95" i="22"/>
  <c r="C95" i="22"/>
  <c r="D95" i="22"/>
  <c r="E95" i="22"/>
  <c r="C86" i="26"/>
  <c r="D86" i="26" s="1"/>
  <c r="C82" i="26"/>
  <c r="D82" i="26" s="1"/>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D69" i="22" s="1"/>
  <c r="E11" i="22"/>
  <c r="B10" i="22"/>
  <c r="C10" i="22" s="1"/>
  <c r="D82" i="22"/>
  <c r="D66" i="22"/>
  <c r="D50" i="22"/>
  <c r="B78" i="22"/>
  <c r="C42" i="22"/>
  <c r="C90" i="22"/>
  <c r="B82" i="22"/>
  <c r="C38" i="22"/>
  <c r="B76" i="22"/>
  <c r="C44" i="22"/>
  <c r="B44" i="22"/>
  <c r="B84" i="22"/>
  <c r="C80" i="22"/>
  <c r="B72" i="22"/>
  <c r="B64" i="22"/>
  <c r="B60" i="22"/>
  <c r="B56" i="22"/>
  <c r="B40" i="22"/>
  <c r="B36" i="22"/>
  <c r="E90" i="22"/>
  <c r="E78" i="22"/>
  <c r="D74" i="22"/>
  <c r="D58" i="22"/>
  <c r="D46" i="22"/>
  <c r="E38" i="22"/>
  <c r="C83" i="22"/>
  <c r="B67" i="22"/>
  <c r="B43" i="22"/>
  <c r="C87" i="22"/>
  <c r="B79" i="22"/>
  <c r="B71" i="22"/>
  <c r="B63" i="22"/>
  <c r="E87" i="22"/>
  <c r="E88" i="22"/>
  <c r="E84" i="22"/>
  <c r="D80" i="22"/>
  <c r="E76" i="22"/>
  <c r="D68" i="22"/>
  <c r="D60" i="22"/>
  <c r="E44" i="22"/>
  <c r="D40" i="22"/>
  <c r="E36" i="22"/>
  <c r="C89" i="22"/>
  <c r="B85" i="22"/>
  <c r="C81" i="22"/>
  <c r="B77" i="22"/>
  <c r="B61" i="22"/>
  <c r="C45" i="22"/>
  <c r="C41" i="22"/>
  <c r="C37" i="22"/>
  <c r="E91" i="22"/>
  <c r="D91" i="22"/>
  <c r="B91" i="22"/>
  <c r="D88" i="22"/>
  <c r="D56" i="22"/>
  <c r="D52" i="22"/>
  <c r="E40" i="22"/>
  <c r="B81" i="22"/>
  <c r="B65" i="22"/>
  <c r="B90" i="22"/>
  <c r="C86" i="22"/>
  <c r="B86" i="22"/>
  <c r="B62" i="22"/>
  <c r="C88" i="22"/>
  <c r="B88" i="22"/>
  <c r="C84" i="22"/>
  <c r="D38" i="22"/>
  <c r="D62" i="22"/>
  <c r="D78" i="22"/>
  <c r="B87" i="22"/>
  <c r="E83" i="22"/>
  <c r="E79" i="22"/>
  <c r="D75" i="22"/>
  <c r="D43" i="22"/>
  <c r="D42" i="22"/>
  <c r="E42" i="22"/>
  <c r="E82" i="22"/>
  <c r="D90" i="22"/>
  <c r="D86" i="22"/>
  <c r="E86" i="22"/>
  <c r="E89" i="22"/>
  <c r="D77" i="22"/>
  <c r="E73" i="22"/>
  <c r="D45" i="22"/>
  <c r="D41" i="22"/>
  <c r="D37" i="22"/>
  <c r="C79" i="22"/>
  <c r="C82" i="22"/>
  <c r="C91" i="22"/>
  <c r="C77" i="22"/>
  <c r="B38" i="22"/>
  <c r="D36" i="22"/>
  <c r="B45" i="22"/>
  <c r="B58" i="22"/>
  <c r="D54" i="22"/>
  <c r="C76" i="22"/>
  <c r="B42" i="22"/>
  <c r="E80" i="22"/>
  <c r="B80" i="22"/>
  <c r="D87" i="22"/>
  <c r="B37" i="22"/>
  <c r="C85" i="22"/>
  <c r="D70" i="22"/>
  <c r="E46" i="22"/>
  <c r="E74" i="22"/>
  <c r="C43" i="22"/>
  <c r="B57" i="22"/>
  <c r="B89" i="22"/>
  <c r="D64" i="22"/>
  <c r="B41" i="22"/>
  <c r="D44" i="22"/>
  <c r="E37" i="22"/>
  <c r="E85" i="22"/>
  <c r="D85" i="22"/>
  <c r="E43" i="22"/>
  <c r="D59" i="22"/>
  <c r="E75" i="22"/>
  <c r="E41" i="22"/>
  <c r="D73" i="22"/>
  <c r="D79" i="22"/>
  <c r="E45" i="22"/>
  <c r="D61" i="22"/>
  <c r="E77" i="22"/>
  <c r="D51" i="22"/>
  <c r="D83" i="22"/>
  <c r="D65" i="22"/>
  <c r="E81" i="22"/>
  <c r="D81" i="22"/>
  <c r="D39" i="22"/>
  <c r="E39" i="22"/>
  <c r="D55" i="22"/>
  <c r="D71" i="22"/>
  <c r="B83" i="22"/>
  <c r="C40" i="22"/>
  <c r="C78" i="22"/>
  <c r="B59" i="22"/>
  <c r="C36" i="22"/>
  <c r="B70" i="22"/>
  <c r="B66" i="22"/>
  <c r="D63" i="22"/>
  <c r="D89" i="22"/>
  <c r="D57" i="22"/>
  <c r="D84" i="22"/>
  <c r="D76" i="22"/>
  <c r="D49" i="22" l="1"/>
  <c r="D53" i="22"/>
  <c r="D67" i="22"/>
  <c r="D72" i="22"/>
  <c r="D48" i="22"/>
  <c r="D47" i="22"/>
  <c r="E70" i="22"/>
  <c r="E62" i="22"/>
  <c r="E51" i="22"/>
  <c r="E69" i="22"/>
  <c r="E59" i="22"/>
  <c r="E49" i="22"/>
  <c r="E58" i="22"/>
  <c r="E60" i="22"/>
  <c r="E47" i="22"/>
  <c r="E61" i="22"/>
  <c r="E53" i="22"/>
  <c r="E55" i="22"/>
  <c r="E68" i="22"/>
  <c r="E56" i="22"/>
  <c r="E57" i="22"/>
  <c r="E66" i="22"/>
  <c r="E67" i="22"/>
  <c r="E65" i="22"/>
  <c r="E48" i="22"/>
  <c r="E54" i="22"/>
  <c r="E64" i="22"/>
  <c r="E52" i="22"/>
  <c r="E72" i="22"/>
  <c r="E63" i="22"/>
  <c r="E50" i="22"/>
  <c r="E71" i="22"/>
  <c r="B11" i="22"/>
  <c r="C11" i="22" l="1"/>
  <c r="B55" i="22"/>
  <c r="B39" i="22"/>
  <c r="B52" i="22"/>
  <c r="B69" i="22"/>
  <c r="B53" i="22"/>
  <c r="B49" i="22"/>
  <c r="B46" i="22"/>
  <c r="B48" i="22"/>
  <c r="B51" i="22"/>
  <c r="B47" i="22"/>
  <c r="B50" i="22"/>
  <c r="B54" i="22"/>
  <c r="B73" i="22"/>
  <c r="B75" i="22"/>
  <c r="B68" i="22"/>
  <c r="B74" i="22"/>
  <c r="C66" i="22" l="1"/>
  <c r="C58" i="22"/>
  <c r="C73" i="22"/>
  <c r="C57" i="22"/>
  <c r="C55" i="22"/>
  <c r="C72" i="22"/>
  <c r="C69" i="22"/>
  <c r="C53" i="22"/>
  <c r="C63" i="22"/>
  <c r="C48" i="22"/>
  <c r="C67" i="22"/>
  <c r="C62" i="22"/>
  <c r="C50" i="22"/>
  <c r="C68" i="22"/>
  <c r="C59" i="22"/>
  <c r="C47" i="22"/>
  <c r="C60" i="22"/>
  <c r="C75" i="22"/>
  <c r="C54" i="22"/>
  <c r="C65" i="22"/>
  <c r="C49" i="22"/>
  <c r="C52" i="22"/>
  <c r="C64" i="22"/>
  <c r="C61" i="22"/>
  <c r="C51" i="22"/>
  <c r="C74" i="22"/>
  <c r="C46" i="22"/>
  <c r="C70" i="22"/>
  <c r="C39" i="22"/>
  <c r="C71" i="22"/>
  <c r="C56" i="22"/>
</calcChain>
</file>

<file path=xl/sharedStrings.xml><?xml version="1.0" encoding="utf-8"?>
<sst xmlns="http://schemas.openxmlformats.org/spreadsheetml/2006/main" count="565" uniqueCount="112">
  <si>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</si>
  <si>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</si>
  <si>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</si>
  <si>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</si>
  <si>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</si>
  <si>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</si>
  <si>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</si>
  <si>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</si>
  <si>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</si>
  <si>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</si>
  <si>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</si>
  <si>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</si>
  <si>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</si>
  <si>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</si>
  <si>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</si>
  <si>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</si>
  <si>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</si>
  <si>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</si>
  <si>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</si>
  <si>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</si>
  <si>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</si>
  <si>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</si>
  <si>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</si>
  <si>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</si>
  <si>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</si>
  <si>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</si>
  <si>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</si>
  <si>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</si>
  <si>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</si>
  <si>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</si>
  <si>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</si>
  <si>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</si>
  <si>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</si>
  <si>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</si>
  <si>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</si>
  <si>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</si>
  <si>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</si>
  <si>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</si>
  <si>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</si>
  <si>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</si>
  <si>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</si>
  <si>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</si>
  <si>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</si>
  <si>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</si>
  <si>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</si>
  <si>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</si>
  <si>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</si>
  <si>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</si>
  <si>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</si>
  <si>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</si>
  <si>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</si>
  <si>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</si>
  <si>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</si>
  <si>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</si>
  <si>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</si>
  <si>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</si>
  <si>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</si>
  <si>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</si>
  <si>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</si>
  <si>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</si>
  <si>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</si>
  <si>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</si>
  <si>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</si>
  <si>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</si>
  <si>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</si>
  <si>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</si>
  <si>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</si>
  <si>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</si>
  <si>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</si>
  <si>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</si>
  <si>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</si>
  <si>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</si>
  <si>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</si>
  <si>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</si>
  <si>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</si>
  <si>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</si>
  <si>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</si>
  <si>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</si>
  <si>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</si>
  <si>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</si>
  <si>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</si>
  <si>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</si>
  <si>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</si>
  <si>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</si>
  <si>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</si>
  <si>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</si>
  <si>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</si>
  <si>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</si>
  <si>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</si>
  <si>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</si>
  <si>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</si>
  <si>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</si>
  <si>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</si>
  <si>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</si>
  <si>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</si>
  <si>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</si>
  <si>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</si>
  <si>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</si>
  <si>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</si>
  <si>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</si>
  <si>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</si>
  <si>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</si>
  <si>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</si>
  <si>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</si>
  <si>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</si>
  <si>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</si>
  <si>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</si>
  <si>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</si>
  <si>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</si>
  <si>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</si>
  <si>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</si>
  <si>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Jei nenurodyta kitaip, remiamasi duomenimis, paskelbtais iki 2021 m. vasario 12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</si>
</sst>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6" xfId="20" applyNumberFormat="1" applyFont="1" applyFill="1" applyBorder="1" applyAlignment="1">
      <alignment horizontal="center" vertical="center"/>
    </xf>
    <xf numFmtId="169" fontId="9" fillId="3" borderId="4" xfId="2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applyAlignment="1">
      <alignment vertical="center" wrapText="1"/>
    </xf>
    <xf numFmtId="2" fontId="27" fillId="0" borderId="0" xfId="0" applyNumberFormat="1" applyFont="1" applyFill="1"/>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applyAlignment="1">
      <alignment vertical="center" wrapText="1"/>
    </xf>
    <xf numFmtId="2" fontId="27" fillId="0" borderId="0" xfId="0" applyNumberFormat="1" applyFont="1" applyFill="1"/>
    <xf numFmtId="169" fontId="5" fillId="3" borderId="1" xfId="20" applyNumberFormat="1" applyFont="1" applyFill="1" applyBorder="1" applyAlignment="1">
      <alignment horizontal="center" vertical="center" wrapText="1"/>
    </xf>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overlay val="0"/>
      <c:spPr>
        <a:noFill/>
        <a:ln w="25400">
          <a:noFill/>
        </a:ln>
      </c:spPr>
    </c:title>
    <c:autoTitleDeleted val="0"/>
    <c:plotArea>
      <c:layout>
        <c:manualLayout>
          <c:layoutTarget val="inner"/>
          <c:xMode val="edge"/>
          <c:yMode val="edge"/>
          <c:x val="6.6427238022646676E-2"/>
          <c:y val="0.14469740434455744"/>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1-F10E-4BFE-B99C-04BAAEB37FA5}"/>
              </c:ext>
            </c:extLst>
          </c:dPt>
          <c:dPt>
            <c:idx val="52"/>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3-F10E-4BFE-B99C-04BAAEB37FA5}"/>
              </c:ext>
            </c:extLst>
          </c:dPt>
          <c:dPt>
            <c:idx val="53"/>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5-F10E-4BFE-B99C-04BAAEB37FA5}"/>
              </c:ext>
            </c:extLst>
          </c:dPt>
          <c:dPt>
            <c:idx val="54"/>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7-F10E-4BFE-B99C-04BAAEB37FA5}"/>
              </c:ext>
            </c:extLst>
          </c:dPt>
          <c:dPt>
            <c:idx val="55"/>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9-F10E-4BFE-B99C-04BAAEB37FA5}"/>
              </c:ext>
            </c:extLst>
          </c:dPt>
          <c:dPt>
            <c:idx val="56"/>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B-F10E-4BFE-B99C-04BAAEB37FA5}"/>
              </c:ext>
            </c:extLst>
          </c:dPt>
          <c:dPt>
            <c:idx val="57"/>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D-F10E-4BFE-B99C-04BAAEB37FA5}"/>
              </c:ext>
            </c:extLst>
          </c:dPt>
          <c:dPt>
            <c:idx val="58"/>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F-F10E-4BFE-B99C-04BAAEB37FA5}"/>
              </c:ext>
            </c:extLst>
          </c:dPt>
          <c:dPt>
            <c:idx val="59"/>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11-F10E-4BFE-B99C-04BAAEB37FA5}"/>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4.3587364864093869E-3</c:v>
                </c:pt>
                <c:pt idx="23" formatCode="0.0">
                  <c:v>0</c:v>
                </c:pt>
                <c:pt idx="24" formatCode="0.0">
                  <c:v>0</c:v>
                </c:pt>
                <c:pt idx="25" formatCode="0.0">
                  <c:v>0</c:v>
                </c:pt>
                <c:pt idx="26" formatCode="0.0">
                  <c:v>0</c:v>
                </c:pt>
                <c:pt idx="27" formatCode="0.0">
                  <c:v>0</c:v>
                </c:pt>
                <c:pt idx="28" formatCode="0.0">
                  <c:v>0</c:v>
                </c:pt>
                <c:pt idx="29" formatCode="0.0">
                  <c:v>0.50714794309169053</c:v>
                </c:pt>
                <c:pt idx="30" formatCode="0.0">
                  <c:v>1.0288940186808686</c:v>
                </c:pt>
                <c:pt idx="31" formatCode="0.0">
                  <c:v>0.7307514286654968</c:v>
                </c:pt>
                <c:pt idx="32" formatCode="0.0">
                  <c:v>1.0474366535301407</c:v>
                </c:pt>
                <c:pt idx="33" formatCode="0.0">
                  <c:v>1.1213315982956906</c:v>
                </c:pt>
                <c:pt idx="34" formatCode="0.0">
                  <c:v>1.4024986072524781</c:v>
                </c:pt>
                <c:pt idx="35" formatCode="0.0">
                  <c:v>1.3708865081598562</c:v>
                </c:pt>
                <c:pt idx="36" formatCode="0.0">
                  <c:v>1.871648262866322</c:v>
                </c:pt>
                <c:pt idx="37" formatCode="0.0">
                  <c:v>2.1683255512293593</c:v>
                </c:pt>
                <c:pt idx="38" formatCode="0.0">
                  <c:v>2.4031659921698001</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2.3211196133998468</c:v>
                </c:pt>
                <c:pt idx="52" formatCode="0.0">
                  <c:v>2.4607703058664376</c:v>
                </c:pt>
                <c:pt idx="53" formatCode="0.0">
                  <c:v>2.5</c:v>
                </c:pt>
                <c:pt idx="54" formatCode="0.0">
                  <c:v>2.5</c:v>
                </c:pt>
                <c:pt idx="55" formatCode="0.0">
                  <c:v>2.5</c:v>
                </c:pt>
                <c:pt idx="56" formatCode="0.0">
                  <c:v>2.0209656752315408</c:v>
                </c:pt>
                <c:pt idx="57" formatCode="0.0">
                  <c:v>1.0428523767425877</c:v>
                </c:pt>
                <c:pt idx="58" formatCode="0.0">
                  <c:v>2.8419754779831274E-2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extLst>
            <c:ext xmlns:c16="http://schemas.microsoft.com/office/drawing/2014/chart" uri="{C3380CC4-5D6E-409C-BE32-E72D297353CC}">
              <c16:uniqueId val="{00000012-F10E-4BFE-B99C-04BAAEB37FA5}"/>
            </c:ext>
          </c:extLst>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F10E-4BFE-B99C-04BAAEB37FA5}"/>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1750">
              <a:solidFill>
                <a:srgbClr val="000000"/>
              </a:solidFill>
              <a:prstDash val="solid"/>
            </a:ln>
          </c:spPr>
          <c:marker>
            <c:symbol val="none"/>
          </c:marker>
          <c:cat>
            <c:numRef>
              <c:f>'2.1.'!$A$12:$A$109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'2.1.'!$B$12:$B$109</c:f>
              <c:numCache>
                <c:formatCode>0.0</c:formatCode>
                <c:ptCount val="98"/>
                <c:pt idx="0">
                  <c:v>21.752541642982301</c:v>
                </c:pt>
                <c:pt idx="1">
                  <c:v>22.102409862648301</c:v>
                </c:pt>
                <c:pt idx="2">
                  <c:v>22.376561895715199</c:v>
                </c:pt>
                <c:pt idx="3">
                  <c:v>22.748022819816299</c:v>
                </c:pt>
                <c:pt idx="4">
                  <c:v>20.442037052869399</c:v>
                </c:pt>
                <c:pt idx="5">
                  <c:v>20.8781793000813</c:v>
                </c:pt>
                <c:pt idx="6">
                  <c:v>23.3249327668488</c:v>
                </c:pt>
                <c:pt idx="7">
                  <c:v>22.3988316778495</c:v>
                </c:pt>
                <c:pt idx="8">
                  <c:v>23.565699603993401</c:v>
                </c:pt>
                <c:pt idx="9">
                  <c:v>24.5518434516163</c:v>
                </c:pt>
                <c:pt idx="10">
                  <c:v>25.391260638954499</c:v>
                </c:pt>
                <c:pt idx="11">
                  <c:v>26.6436170975289</c:v>
                </c:pt>
                <c:pt idx="12">
                  <c:v>28.426754118894898</c:v>
                </c:pt>
                <c:pt idx="13">
                  <c:v>30.054154677138001</c:v>
                </c:pt>
                <c:pt idx="14">
                  <c:v>29.820275057109601</c:v>
                </c:pt>
                <c:pt idx="15">
                  <c:v>28.1158585824904</c:v>
                </c:pt>
                <c:pt idx="16">
                  <c:v>29.339005381163901</c:v>
                </c:pt>
                <c:pt idx="17">
                  <c:v>28.955425664697302</c:v>
                </c:pt>
                <c:pt idx="18">
                  <c:v>30.169447563641501</c:v>
                </c:pt>
                <c:pt idx="19">
                  <c:v>29.2732643187957</c:v>
                </c:pt>
                <c:pt idx="20">
                  <c:v>27.9124122903543</c:v>
                </c:pt>
                <c:pt idx="21">
                  <c:v>27.012536580441399</c:v>
                </c:pt>
                <c:pt idx="22">
                  <c:v>29.3586500743538</c:v>
                </c:pt>
                <c:pt idx="23">
                  <c:v>28.737481195013402</c:v>
                </c:pt>
                <c:pt idx="24">
                  <c:v>27.6657002043831</c:v>
                </c:pt>
                <c:pt idx="25">
                  <c:v>28.291133623286999</c:v>
                </c:pt>
                <c:pt idx="26">
                  <c:v>29.812698873174501</c:v>
                </c:pt>
                <c:pt idx="27">
                  <c:v>29.3989046602148</c:v>
                </c:pt>
                <c:pt idx="28">
                  <c:v>29.933296304984399</c:v>
                </c:pt>
                <c:pt idx="29">
                  <c:v>33.069123890057497</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63.1613446436697</c:v>
                </c:pt>
                <c:pt idx="83">
                  <c:v>63.918798881883902</c:v>
                </c:pt>
                <c:pt idx="84">
                  <c:v>64.090554003191301</c:v>
                </c:pt>
                <c:pt idx="85">
                  <c:v>64.868764863155505</c:v>
                </c:pt>
                <c:pt idx="86">
                  <c:v>64.364104169370407</c:v>
                </c:pt>
                <c:pt idx="87">
                  <c:v>62.486899463907598</c:v>
                </c:pt>
                <c:pt idx="88">
                  <c:v>64.0897321064473</c:v>
                </c:pt>
                <c:pt idx="89">
                  <c:v>64.514750168030005</c:v>
                </c:pt>
                <c:pt idx="90">
                  <c:v>63.0820523891284</c:v>
                </c:pt>
                <c:pt idx="91">
                  <c:v>63.0764437772565</c:v>
                </c:pt>
                <c:pt idx="92">
                  <c:v>64.077381957189203</c:v>
                </c:pt>
                <c:pt idx="93">
                  <c:v>63.792050456554101</c:v>
                </c:pt>
                <c:pt idx="94">
                  <c:v>62.098100735379802</c:v>
                </c:pt>
                <c:pt idx="95">
                  <c:v>62.803002464854899</c:v>
                </c:pt>
                <c:pt idx="96">
                  <c:v>62.082468556579201</c:v>
                </c:pt>
                <c:pt idx="97">
                  <c:v>62.929509856328998</c:v>
                </c:pt>
              </c:numCache>
            </c:numRef>
          </c:val>
          <c:smooth val="0"/>
          <c:extLst>
            <c:ext xmlns:c16="http://schemas.microsoft.com/office/drawing/2014/chart" uri="{C3380CC4-5D6E-409C-BE32-E72D297353CC}">
              <c16:uniqueId val="{00000014-F10E-4BFE-B99C-04BAAEB37FA5}"/>
            </c:ext>
          </c:extLst>
        </c:ser>
        <c:ser>
          <c:idx val="1"/>
          <c:order val="1"/>
          <c:tx>
            <c:v>Kredito ir BVP santykio ilgojo laikotarpio tendencija (apskaičiuota taikant prognozę)</c:v>
          </c:tx>
          <c:spPr>
            <a:ln w="31750">
              <a:solidFill>
                <a:srgbClr val="22772D"/>
              </a:solidFill>
            </a:ln>
          </c:spPr>
          <c:marker>
            <c:symbol val="none"/>
          </c:marker>
          <c:cat>
            <c:numRef>
              <c:f>'2.1.'!$A$12:$A$109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'2.1.'!$C$12:$C$109</c:f>
              <c:numCache>
                <c:formatCode>General</c:formatCode>
                <c:ptCount val="98"/>
                <c:pt idx="19" formatCode="0.0">
                  <c:v>27.566197533190099</c:v>
                </c:pt>
                <c:pt idx="20" formatCode="0.0">
                  <c:v>27.3926679843876</c:v>
                </c:pt>
                <c:pt idx="21" formatCode="0.0">
                  <c:v>27.075039015245999</c:v>
                </c:pt>
                <c:pt idx="22" formatCode="0.0">
                  <c:v>27.344702117597301</c:v>
                </c:pt>
                <c:pt idx="23" formatCode="0.0">
                  <c:v>27.512504235882599</c:v>
                </c:pt>
                <c:pt idx="24" formatCode="0.0">
                  <c:v>27.463362858924</c:v>
                </c:pt>
                <c:pt idx="25" formatCode="0.0">
                  <c:v>27.558115808849301</c:v>
                </c:pt>
                <c:pt idx="26" formatCode="0.0">
                  <c:v>27.926120722076298</c:v>
                </c:pt>
                <c:pt idx="27" formatCode="0.0">
                  <c:v>28.1756911584142</c:v>
                </c:pt>
                <c:pt idx="28" formatCode="0.0">
                  <c:v>28.5103195177158</c:v>
                </c:pt>
                <c:pt idx="29" formatCode="0.0">
                  <c:v>29.446250472164099</c:v>
                </c:pt>
                <c:pt idx="30" formatCode="0.0">
                  <c:v>30.845505146812201</c:v>
                </c:pt>
                <c:pt idx="31" formatCode="0.0">
                  <c:v>31.953544659757199</c:v>
                </c:pt>
                <c:pt idx="32" formatCode="0.0">
                  <c:v>33.232393495643301</c:v>
                </c:pt>
                <c:pt idx="33" formatCode="0.0">
                  <c:v>34.373941262403001</c:v>
                </c:pt>
                <c:pt idx="34" formatCode="0.0">
                  <c:v>35.656129774527898</c:v>
                </c:pt>
                <c:pt idx="35" formatCode="0.0">
                  <c:v>36.873927862647697</c:v>
                </c:pt>
                <c:pt idx="36" formatCode="0.0">
                  <c:v>38.463548384010799</c:v>
                </c:pt>
                <c:pt idx="37" formatCode="0.0">
                  <c:v>40.274074667080697</c:v>
                </c:pt>
                <c:pt idx="38" formatCode="0.0">
                  <c:v>42.2132535417242</c:v>
                </c:pt>
                <c:pt idx="39" formatCode="0.0">
                  <c:v>44.465043452974598</c:v>
                </c:pt>
                <c:pt idx="40" formatCode="0.0">
                  <c:v>46.837048144637301</c:v>
                </c:pt>
                <c:pt idx="41" formatCode="0.0">
                  <c:v>49.102649145208701</c:v>
                </c:pt>
                <c:pt idx="42" formatCode="0.0">
                  <c:v>51.503031216799698</c:v>
                </c:pt>
                <c:pt idx="43" formatCode="0.0">
                  <c:v>55.427545147605699</c:v>
                </c:pt>
                <c:pt idx="44" formatCode="0.0">
                  <c:v>59.024789411408797</c:v>
                </c:pt>
                <c:pt idx="45" formatCode="0.0">
                  <c:v>62.314607807538501</c:v>
                </c:pt>
                <c:pt idx="46" formatCode="0.0">
                  <c:v>65.2733296846054</c:v>
                </c:pt>
                <c:pt idx="47" formatCode="0.0">
                  <c:v>68.499251985961905</c:v>
                </c:pt>
                <c:pt idx="48" formatCode="0.0">
                  <c:v>70.590359128387206</c:v>
                </c:pt>
                <c:pt idx="49" formatCode="0.0">
                  <c:v>72.279099888024106</c:v>
                </c:pt>
                <c:pt idx="50" formatCode="0.0">
                  <c:v>72.666663888692895</c:v>
                </c:pt>
                <c:pt idx="51" formatCode="0.0">
                  <c:v>72.358196983006906</c:v>
                </c:pt>
                <c:pt idx="52" formatCode="0.0">
                  <c:v>72.5265691617047</c:v>
                </c:pt>
                <c:pt idx="53" formatCode="0.0">
                  <c:v>73.466138023634898</c:v>
                </c:pt>
                <c:pt idx="54" formatCode="0.0">
                  <c:v>75.014179822255201</c:v>
                </c:pt>
                <c:pt idx="55" formatCode="0.0">
                  <c:v>76.620072599192497</c:v>
                </c:pt>
                <c:pt idx="56" formatCode="0.0">
                  <c:v>77.475082811317407</c:v>
                </c:pt>
                <c:pt idx="57" formatCode="0.0">
                  <c:v>77.368298874000004</c:v>
                </c:pt>
                <c:pt idx="58" formatCode="0.0">
                  <c:v>76.366218560274007</c:v>
                </c:pt>
                <c:pt idx="59" formatCode="0.0">
                  <c:v>75.329331388591399</c:v>
                </c:pt>
                <c:pt idx="60" formatCode="0.0">
                  <c:v>74.463905632866897</c:v>
                </c:pt>
                <c:pt idx="61" formatCode="0.0">
                  <c:v>73.828046563678399</c:v>
                </c:pt>
                <c:pt idx="62" formatCode="0.0">
                  <c:v>72.590701205026704</c:v>
                </c:pt>
                <c:pt idx="63" formatCode="0.0">
                  <c:v>71.614284099538295</c:v>
                </c:pt>
                <c:pt idx="64" formatCode="0.0">
                  <c:v>71.095674584900607</c:v>
                </c:pt>
                <c:pt idx="65" formatCode="0.0">
                  <c:v>70.702031312627199</c:v>
                </c:pt>
                <c:pt idx="66" formatCode="0.0">
                  <c:v>70.341055319054206</c:v>
                </c:pt>
                <c:pt idx="67" formatCode="0.0">
                  <c:v>70.3262138958777</c:v>
                </c:pt>
                <c:pt idx="68" formatCode="0.0">
                  <c:v>69.860202985114597</c:v>
                </c:pt>
                <c:pt idx="69" formatCode="0.0">
                  <c:v>69.503388623683094</c:v>
                </c:pt>
                <c:pt idx="70" formatCode="0.0">
                  <c:v>69.032808702652403</c:v>
                </c:pt>
                <c:pt idx="71" formatCode="0.0">
                  <c:v>68.601723455637895</c:v>
                </c:pt>
                <c:pt idx="72" formatCode="0.0">
                  <c:v>68.204238507936594</c:v>
                </c:pt>
                <c:pt idx="73" formatCode="0.0">
                  <c:v>67.743572581870197</c:v>
                </c:pt>
                <c:pt idx="74" formatCode="0.0">
                  <c:v>67.036837902778899</c:v>
                </c:pt>
                <c:pt idx="75" formatCode="0.0">
                  <c:v>66.809051813667395</c:v>
                </c:pt>
                <c:pt idx="76" formatCode="0.0">
                  <c:v>66.810737877589702</c:v>
                </c:pt>
                <c:pt idx="77" formatCode="0.0">
                  <c:v>67.014478316355394</c:v>
                </c:pt>
                <c:pt idx="78" formatCode="0.0">
                  <c:v>66.949138544713804</c:v>
                </c:pt>
                <c:pt idx="79" formatCode="0.0">
                  <c:v>67.271714132625107</c:v>
                </c:pt>
                <c:pt idx="80" formatCode="0.0">
                  <c:v>67.769450207931698</c:v>
                </c:pt>
                <c:pt idx="81" formatCode="0.0">
                  <c:v>68.336437273999806</c:v>
                </c:pt>
                <c:pt idx="82" formatCode="0.0">
                  <c:v>68.412521176886102</c:v>
                </c:pt>
                <c:pt idx="83" formatCode="0.0">
                  <c:v>68.489951698430005</c:v>
                </c:pt>
                <c:pt idx="84" formatCode="0.0">
                  <c:v>68.5103539915456</c:v>
                </c:pt>
                <c:pt idx="85" formatCode="0.0">
                  <c:v>68.6645028291871</c:v>
                </c:pt>
                <c:pt idx="86" formatCode="0.0">
                  <c:v>68.690363700448302</c:v>
                </c:pt>
                <c:pt idx="87" formatCode="0.0">
                  <c:v>68.249395330727495</c:v>
                </c:pt>
                <c:pt idx="88" formatCode="0.0">
                  <c:v>68.220583448338004</c:v>
                </c:pt>
                <c:pt idx="89" formatCode="0.0">
                  <c:v>68.2796812116854</c:v>
                </c:pt>
                <c:pt idx="90" formatCode="0.0">
                  <c:v>68.045030371865494</c:v>
                </c:pt>
                <c:pt idx="91" formatCode="0.0">
                  <c:v>67.869005543572698</c:v>
                </c:pt>
                <c:pt idx="92" formatCode="0.0">
                  <c:v>67.876758948499997</c:v>
                </c:pt>
                <c:pt idx="93" formatCode="0.0">
                  <c:v>67.821576984524597</c:v>
                </c:pt>
                <c:pt idx="94" formatCode="0.0">
                  <c:v>67.437312806916694</c:v>
                </c:pt>
                <c:pt idx="95" formatCode="0.0">
                  <c:v>67.250136490269895</c:v>
                </c:pt>
                <c:pt idx="96" formatCode="0.0">
                  <c:v>66.921413759016104</c:v>
                </c:pt>
                <c:pt idx="97" formatCode="0.0">
                  <c:v>66.868525190503902</c:v>
                </c:pt>
              </c:numCache>
            </c:numRef>
          </c:val>
          <c:smooth val="0"/>
          <c:extLst>
            <c:ext xmlns:c16="http://schemas.microsoft.com/office/drawing/2014/chart" uri="{C3380CC4-5D6E-409C-BE32-E72D297353CC}">
              <c16:uniqueId val="{00000015-F10E-4BFE-B99C-04BAAEB37FA5}"/>
            </c:ext>
          </c:extLst>
        </c:ser>
        <c:ser>
          <c:idx val="0"/>
          <c:order val="2"/>
          <c:tx>
            <c:v>Kredito ir BVP santykio atotrūkis nuo ilgojo laikotarpio tendencijos (apskaičiuotas taikant prognozę, proc.p.)</c:v>
          </c:tx>
          <c:spPr>
            <a:ln w="31750">
              <a:solidFill>
                <a:srgbClr val="AE2C29"/>
              </a:solidFill>
              <a:prstDash val="solid"/>
            </a:ln>
          </c:spPr>
          <c:marker>
            <c:symbol val="none"/>
          </c:marker>
          <c:cat>
            <c:numRef>
              <c:f>'2.1.'!$A$12:$A$109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'2.1.'!$D$12:$D$109</c:f>
              <c:numCache>
                <c:formatCode>General</c:formatCode>
                <c:ptCount val="98"/>
                <c:pt idx="19" formatCode="___#0.0;\ \–#0.0;\ ___0.0">
                  <c:v>1.7070667856055</c:v>
                </c:pt>
                <c:pt idx="20" formatCode="___#0.0;\ \–#0.0;\ ___0.0">
                  <c:v>0.51974430596670695</c:v>
                </c:pt>
                <c:pt idx="21" formatCode="___#0.0;\ \–#0.0;\ ___0.0">
                  <c:v>-6.2502434804581897E-2</c:v>
                </c:pt>
                <c:pt idx="22" formatCode="___#0.0;\ \–#0.0;\ ___0.0">
                  <c:v>2.0139479567565099</c:v>
                </c:pt>
                <c:pt idx="23" formatCode="___#0.0;\ \–#0.0;\ ___0.0">
                  <c:v>1.2249769591308499</c:v>
                </c:pt>
                <c:pt idx="24" formatCode="___#0.0;\ \–#0.0;\ ___0.0">
                  <c:v>0.20233734545911</c:v>
                </c:pt>
                <c:pt idx="25" formatCode="___#0.0;\ \–#0.0;\ ___0.0">
                  <c:v>0.733017814437669</c:v>
                </c:pt>
                <c:pt idx="26" formatCode="___#0.0;\ \–#0.0;\ ___0.0">
                  <c:v>1.8865781510981301</c:v>
                </c:pt>
                <c:pt idx="27" formatCode="___#0.0;\ \–#0.0;\ ___0.0">
                  <c:v>1.22321350180063</c:v>
                </c:pt>
                <c:pt idx="28" formatCode="___#0.0;\ \–#0.0;\ ___0.0">
                  <c:v>1.4229767872686401</c:v>
                </c:pt>
                <c:pt idx="29" formatCode="___#0.0;\ \–#0.0;\ ___0.0">
                  <c:v>3.6228734178934099</c:v>
                </c:pt>
                <c:pt idx="30" formatCode="___#0.0;\ \–#0.0;\ ___0.0">
                  <c:v>5.2924608597787799</c:v>
                </c:pt>
                <c:pt idx="31" formatCode="___#0.0;\ \–#0.0;\ ___0.0">
                  <c:v>4.3384045717295896</c:v>
                </c:pt>
                <c:pt idx="32" formatCode="___#0.0;\ \–#0.0;\ ___0.0">
                  <c:v>5.3517972912964504</c:v>
                </c:pt>
                <c:pt idx="33" formatCode="___#0.0;\ \–#0.0;\ ___0.0">
                  <c:v>5.58826111454621</c:v>
                </c:pt>
                <c:pt idx="34" formatCode="___#0.0;\ \–#0.0;\ ___0.0">
                  <c:v>6.4879955432079299</c:v>
                </c:pt>
                <c:pt idx="35" formatCode="___#0.0;\ \–#0.0;\ ___0.0">
                  <c:v>6.3868368261115398</c:v>
                </c:pt>
                <c:pt idx="36" formatCode="___#0.0;\ \–#0.0;\ ___0.0">
                  <c:v>7.9892744411722303</c:v>
                </c:pt>
                <c:pt idx="37" formatCode="___#0.0;\ \–#0.0;\ ___0.0">
                  <c:v>8.9386417639339495</c:v>
                </c:pt>
                <c:pt idx="38" formatCode="___#0.0;\ \–#0.0;\ ___0.0">
                  <c:v>9.6901311749433603</c:v>
                </c:pt>
                <c:pt idx="39" formatCode="___#0.0;\ \–#0.0;\ ___0.0">
                  <c:v>11.030252418504499</c:v>
                </c:pt>
                <c:pt idx="40" formatCode="___#0.0;\ \–#0.0;\ ___0.0">
                  <c:v>12.009788585466399</c:v>
                </c:pt>
                <c:pt idx="41" formatCode="___#0.0;\ \–#0.0;\ ___0.0">
                  <c:v>12.189474123207701</c:v>
                </c:pt>
                <c:pt idx="42" formatCode="___#0.0;\ \–#0.0;\ ___0.0">
                  <c:v>13.190320325702499</c:v>
                </c:pt>
                <c:pt idx="43" formatCode="___#0.0;\ \–#0.0;\ ___0.0">
                  <c:v>18.6975048281498</c:v>
                </c:pt>
                <c:pt idx="44" formatCode="___#0.0;\ \–#0.0;\ ___0.0">
                  <c:v>18.0767255514067</c:v>
                </c:pt>
                <c:pt idx="45" formatCode="___#0.0;\ \–#0.0;\ ___0.0">
                  <c:v>17.772252522512002</c:v>
                </c:pt>
                <c:pt idx="46" formatCode="___#0.0;\ \–#0.0;\ ___0.0">
                  <c:v>17.827625019519999</c:v>
                </c:pt>
                <c:pt idx="47" formatCode="___#0.0;\ \–#0.0;\ ___0.0">
                  <c:v>20.064669576468201</c:v>
                </c:pt>
                <c:pt idx="48" formatCode="___#0.0;\ \–#0.0;\ ___0.0">
                  <c:v>16.611324490050201</c:v>
                </c:pt>
                <c:pt idx="49" formatCode="___#0.0;\ \–#0.0;\ ___0.0">
                  <c:v>15.6645362264961</c:v>
                </c:pt>
                <c:pt idx="50" formatCode="___#0.0;\ \–#0.0;\ ___0.0">
                  <c:v>11.676673238299299</c:v>
                </c:pt>
                <c:pt idx="51" formatCode="___#0.0;\ \–#0.0;\ ___0.0">
                  <c:v>9.4275827628795099</c:v>
                </c:pt>
                <c:pt idx="52" formatCode="___#0.0;\ \–#0.0;\ ___0.0">
                  <c:v>9.8744649787726004</c:v>
                </c:pt>
                <c:pt idx="53" formatCode="___#0.0;\ \–#0.0;\ ___0.0">
                  <c:v>11.269741574960401</c:v>
                </c:pt>
                <c:pt idx="54" formatCode="___#0.0;\ \–#0.0;\ ___0.0">
                  <c:v>11.743069709393099</c:v>
                </c:pt>
                <c:pt idx="55" formatCode="___#0.0;\ \–#0.0;\ ___0.0">
                  <c:v>11.079130726819001</c:v>
                </c:pt>
                <c:pt idx="56" formatCode="___#0.0;\ \–#0.0;\ ___0.0">
                  <c:v>8.4670901607409306</c:v>
                </c:pt>
                <c:pt idx="57" formatCode="___#0.0;\ \–#0.0;\ ___0.0">
                  <c:v>5.3371276055762804</c:v>
                </c:pt>
                <c:pt idx="58" formatCode="___#0.0;\ \–#0.0;\ ___0.0">
                  <c:v>2.0909432152954599</c:v>
                </c:pt>
                <c:pt idx="59" formatCode="___#0.0;\ \–#0.0;\ ___0.0">
                  <c:v>1.1670133463363399</c:v>
                </c:pt>
                <c:pt idx="60" formatCode="___#0.0;\ \–#0.0;\ ___0.0">
                  <c:v>0.30961462390341399</c:v>
                </c:pt>
                <c:pt idx="61" formatCode="___#0.0;\ \–#0.0;\ ___0.0">
                  <c:v>-0.51385190323914198</c:v>
                </c:pt>
                <c:pt idx="62" formatCode="___#0.0;\ \–#0.0;\ ___0.0">
                  <c:v>-3.9777290825712299</c:v>
                </c:pt>
                <c:pt idx="63" formatCode="___#0.0;\ \–#0.0;\ ___0.0">
                  <c:v>-4.04100457715451</c:v>
                </c:pt>
                <c:pt idx="64" formatCode="___#0.0;\ \–#0.0;\ ___0.0">
                  <c:v>-3.47885422215704</c:v>
                </c:pt>
                <c:pt idx="65" formatCode="___#0.0;\ \–#0.0;\ ___0.0">
                  <c:v>-4.1006172446908797</c:v>
                </c:pt>
                <c:pt idx="66" formatCode="___#0.0;\ \–#0.0;\ ___0.0">
                  <c:v>-5.0630433962098298</c:v>
                </c:pt>
                <c:pt idx="67" formatCode="___#0.0;\ \–#0.0;\ ___0.0">
                  <c:v>-4.2171323676369603</c:v>
                </c:pt>
                <c:pt idx="68" formatCode="___#0.0;\ \–#0.0;\ ___0.0">
                  <c:v>-6.04358670767337</c:v>
                </c:pt>
                <c:pt idx="69" formatCode="___#0.0;\ \–#0.0;\ ___0.0">
                  <c:v>-6.0204917655831602</c:v>
                </c:pt>
                <c:pt idx="70" formatCode="___#0.0;\ \–#0.0;\ ___0.0">
                  <c:v>-6.72819622454191</c:v>
                </c:pt>
                <c:pt idx="71" formatCode="___#0.0;\ \–#0.0;\ ___0.0">
                  <c:v>-6.7607209285412502</c:v>
                </c:pt>
                <c:pt idx="72" formatCode="___#0.0;\ \–#0.0;\ ___0.0">
                  <c:v>-7.1461109747162004</c:v>
                </c:pt>
                <c:pt idx="73" formatCode="___#0.0;\ \–#0.0;\ ___0.0">
                  <c:v>-7.5668817177804497</c:v>
                </c:pt>
                <c:pt idx="74" formatCode="___#0.0;\ \–#0.0;\ ___0.0">
                  <c:v>-8.6985237493105405</c:v>
                </c:pt>
                <c:pt idx="75" formatCode="___#0.0;\ \–#0.0;\ ___0.0">
                  <c:v>-7.1776734554473602</c:v>
                </c:pt>
                <c:pt idx="76" formatCode="___#0.0;\ \–#0.0;\ ___0.0">
                  <c:v>-6.6099864935358701</c:v>
                </c:pt>
                <c:pt idx="77" formatCode="___#0.0;\ \–#0.0;\ ___0.0">
                  <c:v>-6.0582681788987998</c:v>
                </c:pt>
                <c:pt idx="78" formatCode="___#0.0;\ \–#0.0;\ ___0.0">
                  <c:v>-7.0165866427562298</c:v>
                </c:pt>
                <c:pt idx="79" formatCode="___#0.0;\ \–#0.0;\ ___0.0">
                  <c:v>-5.1809847770173203</c:v>
                </c:pt>
                <c:pt idx="80" formatCode="___#0.0;\ \–#0.0;\ ___0.0">
                  <c:v>-4.2894808529271904</c:v>
                </c:pt>
                <c:pt idx="81" formatCode="___#0.0;\ \–#0.0;\ ___0.0">
                  <c:v>-3.7643785329681498</c:v>
                </c:pt>
                <c:pt idx="82" formatCode="___#0.0;\ \–#0.0;\ ___0.0">
                  <c:v>-5.25117653321644</c:v>
                </c:pt>
                <c:pt idx="83" formatCode="___#0.0;\ \–#0.0;\ ___0.0">
                  <c:v>-4.5711528165460704</c:v>
                </c:pt>
                <c:pt idx="84" formatCode="___#0.0;\ \–#0.0;\ ___0.0">
                  <c:v>-4.4197999883542503</c:v>
                </c:pt>
                <c:pt idx="85" formatCode="___#0.0;\ \–#0.0;\ ___0.0">
                  <c:v>-3.7957379660316</c:v>
                </c:pt>
                <c:pt idx="86" formatCode="___#0.0;\ \–#0.0;\ ___0.0">
                  <c:v>-4.3262595310778797</c:v>
                </c:pt>
                <c:pt idx="87" formatCode="___#0.0;\ \–#0.0;\ ___0.0">
                  <c:v>-5.7624958668199397</c:v>
                </c:pt>
                <c:pt idx="88" formatCode="___#0.0;\ \–#0.0;\ ___0.0">
                  <c:v>-4.1308513418906703</c:v>
                </c:pt>
                <c:pt idx="89" formatCode="___#0.0;\ \–#0.0;\ ___0.0">
                  <c:v>-3.76493104365542</c:v>
                </c:pt>
                <c:pt idx="90" formatCode="___#0.0;\ \–#0.0;\ ___0.0">
                  <c:v>-4.9629779827371099</c:v>
                </c:pt>
                <c:pt idx="91" formatCode="___#0.0;\ \–#0.0;\ ___0.0">
                  <c:v>-4.7925617663162496</c:v>
                </c:pt>
                <c:pt idx="92" formatCode="___#0.0;\ \–#0.0;\ ___0.0">
                  <c:v>-3.7993769913107598</c:v>
                </c:pt>
                <c:pt idx="93" formatCode="___#0.0;\ \–#0.0;\ ___0.0">
                  <c:v>-4.02952652797046</c:v>
                </c:pt>
                <c:pt idx="94" formatCode="___#0.0;\ \–#0.0;\ ___0.0">
                  <c:v>-5.3392120715368696</c:v>
                </c:pt>
                <c:pt idx="95" formatCode="___#0.0;\ \–#0.0;\ ___0.0">
                  <c:v>-4.44713402541504</c:v>
                </c:pt>
                <c:pt idx="96" formatCode="___#0.0;\ \–#0.0;\ ___0.0">
                  <c:v>-4.8389452024369302</c:v>
                </c:pt>
                <c:pt idx="97" formatCode="___#0.0;\ \–#0.0;\ ___0.0">
                  <c:v>-3.9390153341748899</c:v>
                </c:pt>
              </c:numCache>
            </c:numRef>
          </c:val>
          <c:smooth val="0"/>
          <c:extLst>
            <c:ext xmlns:c16="http://schemas.microsoft.com/office/drawing/2014/chart" uri="{C3380CC4-5D6E-409C-BE32-E72D297353CC}">
              <c16:uniqueId val="{00000016-F10E-4BFE-B99C-04BAAEB37FA5}"/>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6194073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1-75F7-4C9F-B54A-6B463E014EFB}"/>
              </c:ext>
            </c:extLst>
          </c:dPt>
          <c:dPt>
            <c:idx val="52"/>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3-75F7-4C9F-B54A-6B463E014EFB}"/>
              </c:ext>
            </c:extLst>
          </c:dPt>
          <c:dPt>
            <c:idx val="53"/>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5-75F7-4C9F-B54A-6B463E014EFB}"/>
              </c:ext>
            </c:extLst>
          </c:dPt>
          <c:dPt>
            <c:idx val="54"/>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7-75F7-4C9F-B54A-6B463E014EFB}"/>
              </c:ext>
            </c:extLst>
          </c:dPt>
          <c:dPt>
            <c:idx val="55"/>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9-75F7-4C9F-B54A-6B463E014EFB}"/>
              </c:ext>
            </c:extLst>
          </c:dPt>
          <c:dPt>
            <c:idx val="56"/>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B-75F7-4C9F-B54A-6B463E014EFB}"/>
              </c:ext>
            </c:extLst>
          </c:dPt>
          <c:dPt>
            <c:idx val="57"/>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D-75F7-4C9F-B54A-6B463E014EFB}"/>
              </c:ext>
            </c:extLst>
          </c:dPt>
          <c:dPt>
            <c:idx val="58"/>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F-75F7-4C9F-B54A-6B463E014EFB}"/>
              </c:ext>
            </c:extLst>
          </c:dPt>
          <c:dPt>
            <c:idx val="59"/>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11-75F7-4C9F-B54A-6B463E014EFB}"/>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0.52423649576670939</c:v>
                </c:pt>
                <c:pt idx="31" formatCode="0.0">
                  <c:v>0.31623138895424685</c:v>
                </c:pt>
                <c:pt idx="32" formatCode="0.0">
                  <c:v>0.71562417505883746</c:v>
                </c:pt>
                <c:pt idx="33" formatCode="0.0">
                  <c:v>0.81234178691690606</c:v>
                </c:pt>
                <c:pt idx="34" formatCode="0.0">
                  <c:v>1.1155581117730438</c:v>
                </c:pt>
                <c:pt idx="35" formatCode="0.0">
                  <c:v>1.0858973051497904</c:v>
                </c:pt>
                <c:pt idx="36" formatCode="0.0">
                  <c:v>1.6313984159117529</c:v>
                </c:pt>
                <c:pt idx="37" formatCode="0.0">
                  <c:v>1.9924670669563782</c:v>
                </c:pt>
                <c:pt idx="38" formatCode="0.0">
                  <c:v>2.2908626217665784</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2.4421315050293719</c:v>
                </c:pt>
                <c:pt idx="51" formatCode="0.0">
                  <c:v>1.0544291491261126</c:v>
                </c:pt>
                <c:pt idx="52" formatCode="0.0">
                  <c:v>0.68795173978461888</c:v>
                </c:pt>
                <c:pt idx="53" formatCode="0.0">
                  <c:v>0.84375709815548117</c:v>
                </c:pt>
                <c:pt idx="54" formatCode="0.0">
                  <c:v>0.89533241610653436</c:v>
                </c:pt>
                <c:pt idx="55" formatCode="0.0">
                  <c:v>0.62961365870452823</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extLst>
            <c:ext xmlns:c16="http://schemas.microsoft.com/office/drawing/2014/chart" uri="{C3380CC4-5D6E-409C-BE32-E72D297353CC}">
              <c16:uniqueId val="{00000012-75F7-4C9F-B54A-6B463E014EFB}"/>
            </c:ext>
          </c:extLst>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75F7-4C9F-B54A-6B463E014EFB}"/>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1750">
              <a:solidFill>
                <a:srgbClr val="000000"/>
              </a:solidFill>
              <a:prstDash val="solid"/>
            </a:ln>
          </c:spPr>
          <c:marker>
            <c:symbol val="none"/>
          </c:marker>
          <c:cat>
            <c:numRef>
              <c:f>'2.2.'!$A$12:$A$109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'2.1.'!$B$12:$B$109</c:f>
              <c:numCache>
                <c:formatCode>0.0</c:formatCode>
                <c:ptCount val="98"/>
                <c:pt idx="0">
                  <c:v>21.752541642982301</c:v>
                </c:pt>
                <c:pt idx="1">
                  <c:v>22.102409862648301</c:v>
                </c:pt>
                <c:pt idx="2">
                  <c:v>22.376561895715199</c:v>
                </c:pt>
                <c:pt idx="3">
                  <c:v>22.748022819816299</c:v>
                </c:pt>
                <c:pt idx="4">
                  <c:v>20.442037052869399</c:v>
                </c:pt>
                <c:pt idx="5">
                  <c:v>20.8781793000813</c:v>
                </c:pt>
                <c:pt idx="6">
                  <c:v>23.3249327668488</c:v>
                </c:pt>
                <c:pt idx="7">
                  <c:v>22.3988316778495</c:v>
                </c:pt>
                <c:pt idx="8">
                  <c:v>23.565699603993401</c:v>
                </c:pt>
                <c:pt idx="9">
                  <c:v>24.5518434516163</c:v>
                </c:pt>
                <c:pt idx="10">
                  <c:v>25.391260638954499</c:v>
                </c:pt>
                <c:pt idx="11">
                  <c:v>26.6436170975289</c:v>
                </c:pt>
                <c:pt idx="12">
                  <c:v>28.426754118894898</c:v>
                </c:pt>
                <c:pt idx="13">
                  <c:v>30.054154677138001</c:v>
                </c:pt>
                <c:pt idx="14">
                  <c:v>29.820275057109601</c:v>
                </c:pt>
                <c:pt idx="15">
                  <c:v>28.1158585824904</c:v>
                </c:pt>
                <c:pt idx="16">
                  <c:v>29.339005381163901</c:v>
                </c:pt>
                <c:pt idx="17">
                  <c:v>28.955425664697302</c:v>
                </c:pt>
                <c:pt idx="18">
                  <c:v>30.169447563641501</c:v>
                </c:pt>
                <c:pt idx="19">
                  <c:v>29.2732643187957</c:v>
                </c:pt>
                <c:pt idx="20">
                  <c:v>27.9124122903543</c:v>
                </c:pt>
                <c:pt idx="21">
                  <c:v>27.012536580441399</c:v>
                </c:pt>
                <c:pt idx="22">
                  <c:v>29.3586500743538</c:v>
                </c:pt>
                <c:pt idx="23">
                  <c:v>28.737481195013402</c:v>
                </c:pt>
                <c:pt idx="24">
                  <c:v>27.6657002043831</c:v>
                </c:pt>
                <c:pt idx="25">
                  <c:v>28.291133623286999</c:v>
                </c:pt>
                <c:pt idx="26">
                  <c:v>29.812698873174501</c:v>
                </c:pt>
                <c:pt idx="27">
                  <c:v>29.3989046602148</c:v>
                </c:pt>
                <c:pt idx="28">
                  <c:v>29.933296304984399</c:v>
                </c:pt>
                <c:pt idx="29">
                  <c:v>33.069123890057497</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63.1613446436697</c:v>
                </c:pt>
                <c:pt idx="83">
                  <c:v>63.918798881883902</c:v>
                </c:pt>
                <c:pt idx="84">
                  <c:v>64.090554003191301</c:v>
                </c:pt>
                <c:pt idx="85">
                  <c:v>64.868764863155505</c:v>
                </c:pt>
                <c:pt idx="86">
                  <c:v>64.364104169370407</c:v>
                </c:pt>
                <c:pt idx="87">
                  <c:v>62.486899463907598</c:v>
                </c:pt>
                <c:pt idx="88">
                  <c:v>64.0897321064473</c:v>
                </c:pt>
                <c:pt idx="89">
                  <c:v>64.514750168030005</c:v>
                </c:pt>
                <c:pt idx="90">
                  <c:v>63.0820523891284</c:v>
                </c:pt>
                <c:pt idx="91">
                  <c:v>63.0764437772565</c:v>
                </c:pt>
                <c:pt idx="92">
                  <c:v>64.077381957189203</c:v>
                </c:pt>
                <c:pt idx="93">
                  <c:v>63.792050456554101</c:v>
                </c:pt>
                <c:pt idx="94">
                  <c:v>62.098100735379802</c:v>
                </c:pt>
                <c:pt idx="95">
                  <c:v>62.803002464854899</c:v>
                </c:pt>
                <c:pt idx="96">
                  <c:v>62.082468556579201</c:v>
                </c:pt>
                <c:pt idx="97">
                  <c:v>62.929509856328998</c:v>
                </c:pt>
              </c:numCache>
            </c:numRef>
          </c:val>
          <c:smooth val="0"/>
          <c:extLst>
            <c:ext xmlns:c16="http://schemas.microsoft.com/office/drawing/2014/chart" uri="{C3380CC4-5D6E-409C-BE32-E72D297353CC}">
              <c16:uniqueId val="{00000014-75F7-4C9F-B54A-6B463E014EFB}"/>
            </c:ext>
          </c:extLst>
        </c:ser>
        <c:ser>
          <c:idx val="1"/>
          <c:order val="1"/>
          <c:tx>
            <c:v>Kredito ir BVP santykio ilgojo laikotarpio tendencija (apskaičiuota pagal BBPK gaires)</c:v>
          </c:tx>
          <c:spPr>
            <a:ln w="31750">
              <a:solidFill>
                <a:srgbClr val="22772D"/>
              </a:solidFill>
            </a:ln>
          </c:spPr>
          <c:marker>
            <c:symbol val="none"/>
          </c:marker>
          <c:cat>
            <c:numRef>
              <c:f>'2.2.'!$A$12:$A$109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'2.2.'!$C$12:$C$109</c:f>
              <c:numCache>
                <c:formatCode>General</c:formatCode>
                <c:ptCount val="98"/>
                <c:pt idx="19" formatCode="0.0">
                  <c:v>31.113199386052202</c:v>
                </c:pt>
                <c:pt idx="20" formatCode="0.0">
                  <c:v>30.953659753961301</c:v>
                </c:pt>
                <c:pt idx="21" formatCode="0.0">
                  <c:v>30.633676439567601</c:v>
                </c:pt>
                <c:pt idx="22" formatCode="0.0">
                  <c:v>30.791730208283301</c:v>
                </c:pt>
                <c:pt idx="23" formatCode="0.0">
                  <c:v>30.8050412008898</c:v>
                </c:pt>
                <c:pt idx="24" formatCode="0.0">
                  <c:v>30.625378126506298</c:v>
                </c:pt>
                <c:pt idx="25" formatCode="0.0">
                  <c:v>30.566178335798998</c:v>
                </c:pt>
                <c:pt idx="26" formatCode="0.0">
                  <c:v>30.7472393428956</c:v>
                </c:pt>
                <c:pt idx="27" formatCode="0.0">
                  <c:v>30.8354630662819</c:v>
                </c:pt>
                <c:pt idx="28" formatCode="0.0">
                  <c:v>30.984406427203201</c:v>
                </c:pt>
                <c:pt idx="29" formatCode="0.0">
                  <c:v>31.550369836841</c:v>
                </c:pt>
                <c:pt idx="30" formatCode="0.0">
                  <c:v>32.4604092201375</c:v>
                </c:pt>
                <c:pt idx="31" formatCode="0.0">
                  <c:v>33.2800087868332</c:v>
                </c:pt>
                <c:pt idx="32" formatCode="0.0">
                  <c:v>34.294193426751498</c:v>
                </c:pt>
                <c:pt idx="33" formatCode="0.0">
                  <c:v>35.362708658815102</c:v>
                </c:pt>
                <c:pt idx="34" formatCode="0.0">
                  <c:v>36.574339360062098</c:v>
                </c:pt>
                <c:pt idx="35" formatCode="0.0">
                  <c:v>37.785893312279903</c:v>
                </c:pt>
                <c:pt idx="36" formatCode="0.0">
                  <c:v>39.232347894265402</c:v>
                </c:pt>
                <c:pt idx="37" formatCode="0.0">
                  <c:v>40.836821816754203</c:v>
                </c:pt>
                <c:pt idx="38" formatCode="0.0">
                  <c:v>42.572624327014502</c:v>
                </c:pt>
                <c:pt idx="39" formatCode="0.0">
                  <c:v>44.518626562064</c:v>
                </c:pt>
                <c:pt idx="40" formatCode="0.0">
                  <c:v>46.626105536421299</c:v>
                </c:pt>
                <c:pt idx="41" formatCode="0.0">
                  <c:v>48.786333546014198</c:v>
                </c:pt>
                <c:pt idx="42" formatCode="0.0">
                  <c:v>51.086583937683699</c:v>
                </c:pt>
                <c:pt idx="43" formatCode="0.0">
                  <c:v>54.087741033879801</c:v>
                </c:pt>
                <c:pt idx="44" formatCode="0.0">
                  <c:v>57.115124146132302</c:v>
                </c:pt>
                <c:pt idx="45" formatCode="0.0">
                  <c:v>60.166425562906802</c:v>
                </c:pt>
                <c:pt idx="46" formatCode="0.0">
                  <c:v>63.241443394437901</c:v>
                </c:pt>
                <c:pt idx="47" formatCode="0.0">
                  <c:v>66.552719230963703</c:v>
                </c:pt>
                <c:pt idx="48" formatCode="0.0">
                  <c:v>69.489885888325006</c:v>
                </c:pt>
                <c:pt idx="49" formatCode="0.0">
                  <c:v>72.264073475262904</c:v>
                </c:pt>
                <c:pt idx="50" formatCode="0.0">
                  <c:v>74.528516310898198</c:v>
                </c:pt>
                <c:pt idx="51" formatCode="0.0">
                  <c:v>76.411606468682905</c:v>
                </c:pt>
                <c:pt idx="52" formatCode="0.0">
                  <c:v>78.199588573166494</c:v>
                </c:pt>
                <c:pt idx="53" formatCode="0.0">
                  <c:v>80.035856884497804</c:v>
                </c:pt>
                <c:pt idx="54" formatCode="0.0">
                  <c:v>81.892185800107498</c:v>
                </c:pt>
                <c:pt idx="55" formatCode="0.0">
                  <c:v>83.6844396181571</c:v>
                </c:pt>
                <c:pt idx="56" formatCode="0.0">
                  <c:v>85.214158129424902</c:v>
                </c:pt>
                <c:pt idx="57" formatCode="0.0">
                  <c:v>86.390946310468806</c:v>
                </c:pt>
                <c:pt idx="58" formatCode="0.0">
                  <c:v>87.166349173126306</c:v>
                </c:pt>
                <c:pt idx="59" formatCode="0.0">
                  <c:v>87.733946586656103</c:v>
                </c:pt>
                <c:pt idx="60" formatCode="0.0">
                  <c:v>88.125128564035705</c:v>
                </c:pt>
                <c:pt idx="61" formatCode="0.0">
                  <c:v>88.370426161403302</c:v>
                </c:pt>
                <c:pt idx="62" formatCode="0.0">
                  <c:v>88.254341050094794</c:v>
                </c:pt>
                <c:pt idx="63" formatCode="0.0">
                  <c:v>88.051676919072804</c:v>
                </c:pt>
                <c:pt idx="64" formatCode="0.0">
                  <c:v>87.841510411304597</c:v>
                </c:pt>
                <c:pt idx="65" formatCode="0.0">
                  <c:v>87.553329135092</c:v>
                </c:pt>
                <c:pt idx="66" formatCode="0.0">
                  <c:v>87.171494599247197</c:v>
                </c:pt>
                <c:pt idx="67" formatCode="0.0">
                  <c:v>86.843238811547295</c:v>
                </c:pt>
                <c:pt idx="68" formatCode="0.0">
                  <c:v>86.362310005429904</c:v>
                </c:pt>
                <c:pt idx="69" formatCode="0.0">
                  <c:v>85.863713323839605</c:v>
                </c:pt>
                <c:pt idx="70" formatCode="0.0">
                  <c:v>85.294607374538998</c:v>
                </c:pt>
                <c:pt idx="71" formatCode="0.0">
                  <c:v>84.704192408222696</c:v>
                </c:pt>
                <c:pt idx="72" formatCode="0.0">
                  <c:v>84.0736980810278</c:v>
                </c:pt>
                <c:pt idx="73" formatCode="0.0">
                  <c:v>83.399220806445896</c:v>
                </c:pt>
                <c:pt idx="74" formatCode="0.0">
                  <c:v>82.624022607809707</c:v>
                </c:pt>
                <c:pt idx="75" formatCode="0.0">
                  <c:v>81.945405135416706</c:v>
                </c:pt>
                <c:pt idx="76" formatCode="0.0">
                  <c:v>81.314784684454395</c:v>
                </c:pt>
                <c:pt idx="77" formatCode="0.0">
                  <c:v>80.741336501330807</c:v>
                </c:pt>
                <c:pt idx="78" formatCode="0.0">
                  <c:v>80.115629218398396</c:v>
                </c:pt>
                <c:pt idx="79" formatCode="0.0">
                  <c:v>79.630410374959794</c:v>
                </c:pt>
                <c:pt idx="80" formatCode="0.0">
                  <c:v>79.233919474896993</c:v>
                </c:pt>
                <c:pt idx="81" formatCode="0.0">
                  <c:v>78.904908911026794</c:v>
                </c:pt>
                <c:pt idx="82" formatCode="0.0">
                  <c:v>78.4935591506229</c:v>
                </c:pt>
                <c:pt idx="83" formatCode="0.0">
                  <c:v>78.130369274007904</c:v>
                </c:pt>
                <c:pt idx="84" formatCode="0.0">
                  <c:v>77.779468931455</c:v>
                </c:pt>
                <c:pt idx="85" formatCode="0.0">
                  <c:v>77.475728663035099</c:v>
                </c:pt>
                <c:pt idx="86" formatCode="0.0">
                  <c:v>77.143445677580004</c:v>
                </c:pt>
                <c:pt idx="87" formatCode="0.0">
                  <c:v>76.705059324615803</c:v>
                </c:pt>
                <c:pt idx="88" formatCode="0.0">
                  <c:v>76.364223747854794</c:v>
                </c:pt>
                <c:pt idx="89" formatCode="0.0">
                  <c:v>76.050282846922002</c:v>
                </c:pt>
                <c:pt idx="90" formatCode="0.0">
                  <c:v>75.656801214999405</c:v>
                </c:pt>
                <c:pt idx="91" formatCode="0.0">
                  <c:v>75.267882772016506</c:v>
                </c:pt>
                <c:pt idx="92" formatCode="0.0">
                  <c:v>74.940557607750307</c:v>
                </c:pt>
                <c:pt idx="93" formatCode="0.0">
                  <c:v>74.600369469186901</c:v>
                </c:pt>
                <c:pt idx="94" formatCode="0.0">
                  <c:v>74.1687940721324</c:v>
                </c:pt>
                <c:pt idx="95" formatCode="0.0">
                  <c:v>73.783892777780395</c:v>
                </c:pt>
                <c:pt idx="96" formatCode="0.0">
                  <c:v>73.364559500937403</c:v>
                </c:pt>
                <c:pt idx="97" formatCode="0.0">
                  <c:v>72.999848725493393</c:v>
                </c:pt>
              </c:numCache>
            </c:numRef>
          </c:val>
          <c:smooth val="0"/>
          <c:extLst>
            <c:ext xmlns:c16="http://schemas.microsoft.com/office/drawing/2014/chart" uri="{C3380CC4-5D6E-409C-BE32-E72D297353CC}">
              <c16:uniqueId val="{00000015-75F7-4C9F-B54A-6B463E014EFB}"/>
            </c:ext>
          </c:extLst>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'2.2.'!$A$12:$A$109</c:f>
              <c:numCache>
                <c:formatCode>yyyy\ mm</c:formatCode>
                <c:ptCount val="98"/>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numCache>
            </c:numRef>
          </c:cat>
          <c:val>
            <c:numRef>
              <c:f>'2.2.'!$D$12:$D$109</c:f>
              <c:numCache>
                <c:formatCode>General</c:formatCode>
                <c:ptCount val="98"/>
                <c:pt idx="19" formatCode="___#0.0;\ \–#0.0;\ ___0.0">
                  <c:v>-1.8399350672565</c:v>
                </c:pt>
                <c:pt idx="20" formatCode="___#0.0;\ \–#0.0;\ ___0.0">
                  <c:v>-3.0412474636069402</c:v>
                </c:pt>
                <c:pt idx="21" formatCode="___#0.0;\ \–#0.0;\ ___0.0">
                  <c:v>-3.6211398591261701</c:v>
                </c:pt>
                <c:pt idx="22" formatCode="___#0.0;\ \–#0.0;\ ___0.0">
                  <c:v>-1.4330801339295201</c:v>
                </c:pt>
                <c:pt idx="23" formatCode="___#0.0;\ \–#0.0;\ ___0.0">
                  <c:v>-2.0675600058764299</c:v>
                </c:pt>
                <c:pt idx="24" formatCode="___#0.0;\ \–#0.0;\ ___0.0">
                  <c:v>-2.9596779221231402</c:v>
                </c:pt>
                <c:pt idx="25" formatCode="___#0.0;\ \–#0.0;\ ___0.0">
                  <c:v>-2.2750447125120101</c:v>
                </c:pt>
                <c:pt idx="26" formatCode="___#0.0;\ \–#0.0;\ ___0.0">
                  <c:v>-0.93454046972108795</c:v>
                </c:pt>
                <c:pt idx="27" formatCode="___#0.0;\ \–#0.0;\ ___0.0">
                  <c:v>-1.43655840606704</c:v>
                </c:pt>
                <c:pt idx="28" formatCode="___#0.0;\ \–#0.0;\ ___0.0">
                  <c:v>-1.05111012221878</c:v>
                </c:pt>
                <c:pt idx="29" formatCode="___#0.0;\ \–#0.0;\ ___0.0">
                  <c:v>1.5187540532164501</c:v>
                </c:pt>
                <c:pt idx="30" formatCode="___#0.0;\ \–#0.0;\ ___0.0">
                  <c:v>3.67755678645347</c:v>
                </c:pt>
                <c:pt idx="31" formatCode="___#0.0;\ \–#0.0;\ ___0.0">
                  <c:v>3.01194044465359</c:v>
                </c:pt>
                <c:pt idx="32" formatCode="___#0.0;\ \–#0.0;\ ___0.0">
                  <c:v>4.2899973601882797</c:v>
                </c:pt>
                <c:pt idx="33" formatCode="___#0.0;\ \–#0.0;\ ___0.0">
                  <c:v>4.5994937181340996</c:v>
                </c:pt>
                <c:pt idx="34" formatCode="___#0.0;\ \–#0.0;\ ___0.0">
                  <c:v>5.5697859576737399</c:v>
                </c:pt>
                <c:pt idx="35" formatCode="___#0.0;\ \–#0.0;\ ___0.0">
                  <c:v>5.4748713764793298</c:v>
                </c:pt>
                <c:pt idx="36" formatCode="___#0.0;\ \–#0.0;\ ___0.0">
                  <c:v>7.2204749309176099</c:v>
                </c:pt>
                <c:pt idx="37" formatCode="___#0.0;\ \–#0.0;\ ___0.0">
                  <c:v>8.3758946142604103</c:v>
                </c:pt>
                <c:pt idx="38" formatCode="___#0.0;\ \–#0.0;\ ___0.0">
                  <c:v>9.3307603896530509</c:v>
                </c:pt>
                <c:pt idx="39" formatCode="___#0.0;\ \–#0.0;\ ___0.0">
                  <c:v>10.976669309415101</c:v>
                </c:pt>
                <c:pt idx="40" formatCode="___#0.0;\ \–#0.0;\ ___0.0">
                  <c:v>12.220731193682401</c:v>
                </c:pt>
                <c:pt idx="41" formatCode="___#0.0;\ \–#0.0;\ ___0.0">
                  <c:v>12.5057897224023</c:v>
                </c:pt>
                <c:pt idx="42" formatCode="___#0.0;\ \–#0.0;\ ___0.0">
                  <c:v>13.606767604818399</c:v>
                </c:pt>
                <c:pt idx="43" formatCode="___#0.0;\ \–#0.0;\ ___0.0">
                  <c:v>20.0373089418757</c:v>
                </c:pt>
                <c:pt idx="44" formatCode="___#0.0;\ \–#0.0;\ ___0.0">
                  <c:v>19.986390816683201</c:v>
                </c:pt>
                <c:pt idx="45" formatCode="___#0.0;\ \–#0.0;\ ___0.0">
                  <c:v>19.9204347671437</c:v>
                </c:pt>
                <c:pt idx="46" formatCode="___#0.0;\ \–#0.0;\ ___0.0">
                  <c:v>19.859511309687498</c:v>
                </c:pt>
                <c:pt idx="47" formatCode="___#0.0;\ \–#0.0;\ ___0.0">
                  <c:v>22.0112023314665</c:v>
                </c:pt>
                <c:pt idx="48" formatCode="___#0.0;\ \–#0.0;\ ___0.0">
                  <c:v>17.711797730112401</c:v>
                </c:pt>
                <c:pt idx="49" formatCode="___#0.0;\ \–#0.0;\ ___0.0">
                  <c:v>15.6795626392573</c:v>
                </c:pt>
                <c:pt idx="50" formatCode="___#0.0;\ \–#0.0;\ ___0.0">
                  <c:v>9.8148208160939898</c:v>
                </c:pt>
                <c:pt idx="51" formatCode="___#0.0;\ \–#0.0;\ ___0.0">
                  <c:v>5.3741732772035604</c:v>
                </c:pt>
                <c:pt idx="52" formatCode="___#0.0;\ \–#0.0;\ ___0.0">
                  <c:v>4.2014455673107802</c:v>
                </c:pt>
                <c:pt idx="53" formatCode="___#0.0;\ \–#0.0;\ ___0.0">
                  <c:v>4.7000227140975399</c:v>
                </c:pt>
                <c:pt idx="54" formatCode="___#0.0;\ \–#0.0;\ ___0.0">
                  <c:v>4.8650637315409098</c:v>
                </c:pt>
                <c:pt idx="55" formatCode="___#0.0;\ \–#0.0;\ ___0.0">
                  <c:v>4.01476370785449</c:v>
                </c:pt>
                <c:pt idx="56" formatCode="___#0.0;\ \–#0.0;\ ___0.0">
                  <c:v>0.72801484263347005</c:v>
                </c:pt>
                <c:pt idx="57" formatCode="___#0.0;\ \–#0.0;\ ___0.0">
                  <c:v>-3.6855198308924702</c:v>
                </c:pt>
                <c:pt idx="58" formatCode="___#0.0;\ \–#0.0;\ ___0.0">
                  <c:v>-8.7091873975568106</c:v>
                </c:pt>
                <c:pt idx="59" formatCode="___#0.0;\ \–#0.0;\ ___0.0">
                  <c:v>-11.2376018517283</c:v>
                </c:pt>
                <c:pt idx="60" formatCode="___#0.0;\ \–#0.0;\ ___0.0">
                  <c:v>-13.351608307265399</c:v>
                </c:pt>
                <c:pt idx="61" formatCode="___#0.0;\ \–#0.0;\ ___0.0">
                  <c:v>-15.056231500964</c:v>
                </c:pt>
                <c:pt idx="62" formatCode="___#0.0;\ \–#0.0;\ ___0.0">
                  <c:v>-19.641368927639299</c:v>
                </c:pt>
                <c:pt idx="63" formatCode="___#0.0;\ \–#0.0;\ ___0.0">
                  <c:v>-20.478397396688901</c:v>
                </c:pt>
                <c:pt idx="64" formatCode="___#0.0;\ \–#0.0;\ ___0.0">
                  <c:v>-20.224690048560898</c:v>
                </c:pt>
                <c:pt idx="65" formatCode="___#0.0;\ \–#0.0;\ ___0.0">
                  <c:v>-20.951915067155699</c:v>
                </c:pt>
                <c:pt idx="66" formatCode="___#0.0;\ \–#0.0;\ ___0.0">
                  <c:v>-21.893482676402801</c:v>
                </c:pt>
                <c:pt idx="67" formatCode="___#0.0;\ \–#0.0;\ ___0.0">
                  <c:v>-20.734157283306502</c:v>
                </c:pt>
                <c:pt idx="68" formatCode="___#0.0;\ \–#0.0;\ ___0.0">
                  <c:v>-22.545693727988599</c:v>
                </c:pt>
                <c:pt idx="69" formatCode="___#0.0;\ \–#0.0;\ ___0.0">
                  <c:v>-22.380816465739599</c:v>
                </c:pt>
                <c:pt idx="70" formatCode="___#0.0;\ \–#0.0;\ ___0.0">
                  <c:v>-22.989994896428499</c:v>
                </c:pt>
                <c:pt idx="71" formatCode="___#0.0;\ \–#0.0;\ ___0.0">
                  <c:v>-22.863189881126001</c:v>
                </c:pt>
                <c:pt idx="72" formatCode="___#0.0;\ \–#0.0;\ ___0.0">
                  <c:v>-23.0155705478073</c:v>
                </c:pt>
                <c:pt idx="73" formatCode="___#0.0;\ \–#0.0;\ ___0.0">
                  <c:v>-23.2225299423561</c:v>
                </c:pt>
                <c:pt idx="74" formatCode="___#0.0;\ \–#0.0;\ ___0.0">
                  <c:v>-24.2857084543414</c:v>
                </c:pt>
                <c:pt idx="75" formatCode="___#0.0;\ \–#0.0;\ ___0.0">
                  <c:v>-22.314026777196599</c:v>
                </c:pt>
                <c:pt idx="76" formatCode="___#0.0;\ \–#0.0;\ ___0.0">
                  <c:v>-21.1140333004005</c:v>
                </c:pt>
                <c:pt idx="77" formatCode="___#0.0;\ \–#0.0;\ ___0.0">
                  <c:v>-19.785126363874198</c:v>
                </c:pt>
                <c:pt idx="78" formatCode="___#0.0;\ \–#0.0;\ ___0.0">
                  <c:v>-20.183077316440698</c:v>
                </c:pt>
                <c:pt idx="79" formatCode="___#0.0;\ \–#0.0;\ ___0.0">
                  <c:v>-17.539681019351899</c:v>
                </c:pt>
                <c:pt idx="80" formatCode="___#0.0;\ \–#0.0;\ ___0.0">
                  <c:v>-15.7539501198924</c:v>
                </c:pt>
                <c:pt idx="81" formatCode="___#0.0;\ \–#0.0;\ ___0.0">
                  <c:v>-14.332850169995099</c:v>
                </c:pt>
                <c:pt idx="82" formatCode="___#0.0;\ \–#0.0;\ ___0.0">
                  <c:v>-15.3322145069532</c:v>
                </c:pt>
                <c:pt idx="83" formatCode="___#0.0;\ \–#0.0;\ ___0.0">
                  <c:v>-14.211570392124001</c:v>
                </c:pt>
                <c:pt idx="84" formatCode="___#0.0;\ \–#0.0;\ ___0.0">
                  <c:v>-13.6889149282636</c:v>
                </c:pt>
                <c:pt idx="85" formatCode="___#0.0;\ \–#0.0;\ ___0.0">
                  <c:v>-12.6069637998795</c:v>
                </c:pt>
                <c:pt idx="86" formatCode="___#0.0;\ \–#0.0;\ ___0.0">
                  <c:v>-12.7793415082095</c:v>
                </c:pt>
                <c:pt idx="87" formatCode="___#0.0;\ \–#0.0;\ ___0.0">
                  <c:v>-14.2181598607082</c:v>
                </c:pt>
                <c:pt idx="88" formatCode="___#0.0;\ \–#0.0;\ ___0.0">
                  <c:v>-12.274491641407399</c:v>
                </c:pt>
                <c:pt idx="89" formatCode="___#0.0;\ \–#0.0;\ ___0.0">
                  <c:v>-11.535532678891901</c:v>
                </c:pt>
                <c:pt idx="90" formatCode="___#0.0;\ \–#0.0;\ ___0.0">
                  <c:v>-12.574748825871</c:v>
                </c:pt>
                <c:pt idx="91" formatCode="___#0.0;\ \–#0.0;\ ___0.0">
                  <c:v>-12.191438994759899</c:v>
                </c:pt>
                <c:pt idx="92" formatCode="___#0.0;\ \–#0.0;\ ___0.0">
                  <c:v>-10.8631756505611</c:v>
                </c:pt>
                <c:pt idx="93" formatCode="___#0.0;\ \–#0.0;\ ___0.0">
                  <c:v>-10.808319012632699</c:v>
                </c:pt>
                <c:pt idx="94" formatCode="___#0.0;\ \–#0.0;\ ___0.0">
                  <c:v>-12.0706933367525</c:v>
                </c:pt>
                <c:pt idx="95" formatCode="___#0.0;\ \–#0.0;\ ___0.0">
                  <c:v>-10.9808903129254</c:v>
                </c:pt>
                <c:pt idx="96" formatCode="___#0.0;\ \–#0.0;\ ___0.0">
                  <c:v>-11.282090944358099</c:v>
                </c:pt>
                <c:pt idx="97" formatCode="___#0.0;\ \–#0.0;\ ___0.0">
                  <c:v>-10.0703388691644</c:v>
                </c:pt>
              </c:numCache>
            </c:numRef>
          </c:val>
          <c:smooth val="0"/>
          <c:extLst>
            <c:ext xmlns:c16="http://schemas.microsoft.com/office/drawing/2014/chart" uri="{C3380CC4-5D6E-409C-BE32-E72D297353CC}">
              <c16:uniqueId val="{00000016-75F7-4C9F-B54A-6B463E014EFB}"/>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88381440"/>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Chart5"/>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Chart7"/>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8780" cy="6065520"/>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8780" cy="6065520"/>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election activeCell="D3" sqref="D3"/>
    </sheetView>
  </sheetViews>
  <sheetFormatPr defaultColWidth="9.08984375" defaultRowHeight="14"/>
  <cols>
    <col min="1" max="1" width="9.08984375" style="7"/>
    <col min="2" max="2" width="82.453125" style="7" customWidth="1"/>
    <col min="3" max="16384" width="9.08984375" style="7"/>
  </cols>
  <sheetData>
    <row r="1" spans="2:2" ht="19.5" customHeight="1">
      <c r="B1" s="86" t="s">
        <v>111</v>
      </c>
    </row>
    <row r="2" spans="2:2" ht="18">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2.5"/>
    <row r="17" spans="2:2" s="12" customFormat="1" ht="13">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2.5">
      <c r="B22" s="12"/>
    </row>
    <row r="23" spans="2:2">
      <c r="B23" s="9"/>
    </row>
    <row r="24" spans="2:2">
      <c r="B24" s="24" t="s">
        <v>49</v>
      </c>
    </row>
    <row r="25" spans="2:2" s="11" customFormat="1" ht="12.5"/>
    <row r="26" spans="2:2" s="11" customFormat="1">
      <c r="B26" s="25" t="s">
        <v>69</v>
      </c>
    </row>
    <row r="27" spans="2:2" s="11" customFormat="1" ht="12.5"/>
    <row r="28" spans="2:2" s="11" customFormat="1" ht="12.5"/>
    <row r="29" spans="2:2" s="11" customFormat="1" ht="12.5"/>
    <row r="32" spans="2:2" ht="18">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5"/>
  <sheetViews>
    <sheetView zoomScaleNormal="100" workbookViewId="0">
      <pane ySplit="7" topLeftCell="A100" activePane="bottomLeft" state="frozen"/>
      <selection activeCell="B1" sqref="B1"/>
      <selection pane="bottomLeft" activeCell="H115" sqref="H115"/>
    </sheetView>
  </sheetViews>
  <sheetFormatPr defaultColWidth="8.90625" defaultRowHeight="12.5"/>
  <cols>
    <col min="1" max="1" width="10.90625" style="78" customWidth="1"/>
    <col min="2" max="5" width="15.453125" style="79" customWidth="1"/>
    <col min="6" max="6" width="17" style="79" customWidth="1"/>
    <col min="7" max="7" width="15.453125" style="79" customWidth="1"/>
    <col min="8" max="8" width="17.6328125" style="79" customWidth="1"/>
    <col min="9" max="9" width="15.453125" style="79" customWidth="1"/>
    <col min="10" max="10" width="18" style="79" customWidth="1"/>
    <col min="11" max="16384" width="8.90625" style="79"/>
  </cols>
  <sheetData>
    <row r="1" spans="1:13" ht="14">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6" t="s">
        <v>86</v>
      </c>
      <c r="B3" s="126"/>
      <c r="C3" s="126"/>
      <c r="D3" s="126"/>
      <c r="E3" s="126"/>
      <c r="F3" s="126"/>
      <c r="G3" s="126"/>
      <c r="H3" s="126"/>
      <c r="I3" s="126"/>
      <c r="J3" s="126"/>
    </row>
    <row r="4" spans="1:13">
      <c r="A4" s="2"/>
      <c r="B4" s="42"/>
      <c r="C4" s="42"/>
      <c r="D4" s="42"/>
      <c r="E4" s="42"/>
      <c r="F4" s="42"/>
      <c r="G4" s="42"/>
      <c r="H4" s="42"/>
      <c r="I4" s="42"/>
      <c r="J4" s="42"/>
    </row>
    <row r="5" spans="1:13" s="80" customFormat="1" ht="42.75" customHeight="1">
      <c r="A5" s="26"/>
      <c r="B5" s="127" t="s">
        <v>11</v>
      </c>
      <c r="C5" s="128"/>
      <c r="D5" s="129" t="s">
        <v>14</v>
      </c>
      <c r="E5" s="128"/>
      <c r="F5" s="48" t="s">
        <v>15</v>
      </c>
      <c r="G5" s="48" t="s">
        <v>16</v>
      </c>
      <c r="H5" s="129" t="s">
        <v>17</v>
      </c>
      <c r="I5" s="128"/>
      <c r="J5" s="44" t="s">
        <v>18</v>
      </c>
    </row>
    <row r="6" spans="1:13" s="80" customFormat="1" ht="68.25" customHeight="1">
      <c r="A6" s="26"/>
      <c r="B6" s="44" t="s">
        <v>57</v>
      </c>
      <c r="C6" s="49" t="s">
        <v>58</v>
      </c>
      <c r="D6" s="108" t="s">
        <v>59</v>
      </c>
      <c r="E6" s="50" t="s">
        <v>61</v>
      </c>
      <c r="F6" s="48" t="s">
        <v>60</v>
      </c>
      <c r="G6" s="48" t="s">
        <v>62</v>
      </c>
      <c r="H6" s="89" t="s">
        <v>91</v>
      </c>
      <c r="I6" s="90" t="s">
        <v>90</v>
      </c>
      <c r="J6" s="115" t="s">
        <v>63</v>
      </c>
    </row>
    <row r="7" spans="1:13" s="81" customFormat="1" ht="17.25" customHeight="1">
      <c r="A7" s="60" t="s">
        <v>13</v>
      </c>
      <c r="B7" s="57" t="s">
        <v>0</v>
      </c>
      <c r="C7" s="63" t="s">
        <v>12</v>
      </c>
      <c r="D7" s="63" t="s">
        <v>12</v>
      </c>
      <c r="E7" s="63" t="s">
        <v>12</v>
      </c>
      <c r="F7" s="63" t="s">
        <v>12</v>
      </c>
      <c r="G7" s="63" t="s">
        <v>12</v>
      </c>
      <c r="H7" s="61" t="s">
        <v>12</v>
      </c>
      <c r="I7" s="62" t="s">
        <v>12</v>
      </c>
      <c r="J7" s="57" t="s">
        <v>0</v>
      </c>
    </row>
    <row r="8" spans="1:13" ht="14.5">
      <c r="A8" s="37">
        <v>34699</v>
      </c>
      <c r="B8" s="88" t="s">
        <v>89</v>
      </c>
      <c r="C8" s="88" t="s">
        <v>89</v>
      </c>
      <c r="D8" s="116" t="s">
        <v>89</v>
      </c>
      <c r="E8" s="116">
        <v>13.896435508805199</v>
      </c>
      <c r="F8" s="88" t="s">
        <v>89</v>
      </c>
      <c r="G8" s="88" t="s">
        <v>89</v>
      </c>
      <c r="H8" s="88" t="s">
        <v>89</v>
      </c>
      <c r="I8" s="88" t="s">
        <v>89</v>
      </c>
      <c r="J8" s="88" t="s">
        <v>89</v>
      </c>
      <c r="L8" s="121"/>
      <c r="M8" s="107"/>
    </row>
    <row r="9" spans="1:13" ht="14.5">
      <c r="A9" s="37">
        <v>34789</v>
      </c>
      <c r="B9" s="88" t="s">
        <v>89</v>
      </c>
      <c r="C9" s="88" t="s">
        <v>89</v>
      </c>
      <c r="D9" s="116" t="s">
        <v>89</v>
      </c>
      <c r="E9" s="116">
        <v>14.306518480372398</v>
      </c>
      <c r="F9" s="88" t="s">
        <v>89</v>
      </c>
      <c r="G9" s="88" t="s">
        <v>89</v>
      </c>
      <c r="H9" s="88" t="s">
        <v>89</v>
      </c>
      <c r="I9" s="88" t="s">
        <v>89</v>
      </c>
      <c r="J9" s="88" t="s">
        <v>89</v>
      </c>
      <c r="L9" s="121"/>
      <c r="M9" s="121"/>
    </row>
    <row r="10" spans="1:13" ht="14.5">
      <c r="A10" s="37">
        <v>34880</v>
      </c>
      <c r="B10" s="88" t="s">
        <v>89</v>
      </c>
      <c r="C10" s="88" t="s">
        <v>89</v>
      </c>
      <c r="D10" s="116" t="s">
        <v>89</v>
      </c>
      <c r="E10" s="116">
        <v>8.7173771751319009</v>
      </c>
      <c r="F10" s="88" t="s">
        <v>89</v>
      </c>
      <c r="G10" s="88" t="s">
        <v>89</v>
      </c>
      <c r="H10" s="88" t="s">
        <v>89</v>
      </c>
      <c r="I10" s="88" t="s">
        <v>89</v>
      </c>
      <c r="J10" s="88" t="s">
        <v>89</v>
      </c>
      <c r="L10" s="121"/>
      <c r="M10" s="121"/>
    </row>
    <row r="11" spans="1:13" ht="14.5">
      <c r="A11" s="37">
        <v>34972</v>
      </c>
      <c r="B11" s="88" t="s">
        <v>89</v>
      </c>
      <c r="C11" s="88" t="s">
        <v>89</v>
      </c>
      <c r="D11" s="116" t="s">
        <v>89</v>
      </c>
      <c r="E11" s="116">
        <v>6.7494413045533701</v>
      </c>
      <c r="F11" s="88" t="s">
        <v>89</v>
      </c>
      <c r="G11" s="88" t="s">
        <v>89</v>
      </c>
      <c r="H11" s="88" t="s">
        <v>89</v>
      </c>
      <c r="I11" s="88" t="s">
        <v>89</v>
      </c>
      <c r="J11" s="88" t="s">
        <v>89</v>
      </c>
      <c r="L11" s="121"/>
      <c r="M11" s="121"/>
    </row>
    <row r="12" spans="1:13" ht="14.5">
      <c r="A12" s="37">
        <v>35064</v>
      </c>
      <c r="B12" s="88" t="s">
        <v>89</v>
      </c>
      <c r="C12" s="88" t="s">
        <v>89</v>
      </c>
      <c r="D12" s="116" t="s">
        <v>89</v>
      </c>
      <c r="E12" s="116">
        <v>-12.776644381689001</v>
      </c>
      <c r="F12" s="118">
        <v>-9.1706690590956299</v>
      </c>
      <c r="G12" s="88" t="s">
        <v>89</v>
      </c>
      <c r="H12" s="88" t="s">
        <v>89</v>
      </c>
      <c r="I12" s="88" t="s">
        <v>89</v>
      </c>
      <c r="J12" s="88" t="s">
        <v>89</v>
      </c>
      <c r="L12" s="121"/>
      <c r="M12" s="121"/>
    </row>
    <row r="13" spans="1:13" ht="14.5">
      <c r="A13" s="37">
        <v>35155</v>
      </c>
      <c r="B13" s="88" t="s">
        <v>89</v>
      </c>
      <c r="C13" s="88" t="s">
        <v>89</v>
      </c>
      <c r="D13" s="116" t="s">
        <v>89</v>
      </c>
      <c r="E13" s="116">
        <v>-23.533208128687999</v>
      </c>
      <c r="F13" s="118">
        <v>-7.6124022809748197</v>
      </c>
      <c r="G13" s="88" t="s">
        <v>89</v>
      </c>
      <c r="H13" s="88" t="s">
        <v>89</v>
      </c>
      <c r="I13" s="88" t="s">
        <v>89</v>
      </c>
      <c r="J13" s="88" t="s">
        <v>89</v>
      </c>
      <c r="L13" s="121"/>
      <c r="M13" s="121"/>
    </row>
    <row r="14" spans="1:13" ht="14.5">
      <c r="A14" s="37">
        <v>35246</v>
      </c>
      <c r="B14" s="88" t="s">
        <v>89</v>
      </c>
      <c r="C14" s="88" t="s">
        <v>89</v>
      </c>
      <c r="D14" s="116" t="s">
        <v>89</v>
      </c>
      <c r="E14" s="116">
        <v>-28.892375549593503</v>
      </c>
      <c r="F14" s="118">
        <v>-7.6696103676240597</v>
      </c>
      <c r="G14" s="88" t="s">
        <v>89</v>
      </c>
      <c r="H14" s="88" t="s">
        <v>89</v>
      </c>
      <c r="I14" s="88" t="s">
        <v>89</v>
      </c>
      <c r="J14" s="88" t="s">
        <v>89</v>
      </c>
      <c r="L14" s="121"/>
      <c r="M14" s="121"/>
    </row>
    <row r="15" spans="1:13" ht="14.5">
      <c r="A15" s="37">
        <v>35338</v>
      </c>
      <c r="B15" s="88" t="s">
        <v>89</v>
      </c>
      <c r="C15" s="88" t="s">
        <v>89</v>
      </c>
      <c r="D15" s="116" t="s">
        <v>89</v>
      </c>
      <c r="E15" s="116">
        <v>-23.728261589465099</v>
      </c>
      <c r="F15" s="118">
        <v>-7.7394197206343396</v>
      </c>
      <c r="G15" s="88" t="s">
        <v>89</v>
      </c>
      <c r="H15" s="88" t="s">
        <v>89</v>
      </c>
      <c r="I15" s="88" t="s">
        <v>89</v>
      </c>
      <c r="J15" s="88" t="s">
        <v>89</v>
      </c>
      <c r="L15" s="121"/>
      <c r="M15" s="121"/>
    </row>
    <row r="16" spans="1:13" ht="14.5">
      <c r="A16" s="37">
        <v>35430</v>
      </c>
      <c r="B16" s="88" t="s">
        <v>89</v>
      </c>
      <c r="C16" s="88" t="s">
        <v>89</v>
      </c>
      <c r="D16" s="116">
        <v>6.9540730703779596</v>
      </c>
      <c r="E16" s="116">
        <v>-17.220409415545198</v>
      </c>
      <c r="F16" s="118">
        <v>-8.6199326349851599</v>
      </c>
      <c r="G16" s="88" t="s">
        <v>89</v>
      </c>
      <c r="H16" s="88" t="s">
        <v>89</v>
      </c>
      <c r="I16" s="88" t="s">
        <v>89</v>
      </c>
      <c r="J16" s="88" t="s">
        <v>89</v>
      </c>
      <c r="L16" s="121"/>
      <c r="M16" s="121"/>
    </row>
    <row r="17" spans="1:13" ht="14.5">
      <c r="A17" s="37">
        <v>35520</v>
      </c>
      <c r="B17" s="88" t="s">
        <v>89</v>
      </c>
      <c r="C17" s="88" t="s">
        <v>89</v>
      </c>
      <c r="D17" s="116">
        <v>15.027196369656901</v>
      </c>
      <c r="E17" s="116">
        <v>-7.3577984039751509</v>
      </c>
      <c r="F17" s="118">
        <v>-8.9138700290218296</v>
      </c>
      <c r="G17" s="88" t="s">
        <v>89</v>
      </c>
      <c r="H17" s="88" t="s">
        <v>89</v>
      </c>
      <c r="I17" s="88" t="s">
        <v>89</v>
      </c>
      <c r="J17" s="88" t="s">
        <v>89</v>
      </c>
      <c r="L17" s="121"/>
      <c r="M17" s="121"/>
    </row>
    <row r="18" spans="1:13" ht="14.5">
      <c r="A18" s="37">
        <v>35611</v>
      </c>
      <c r="B18" s="88" t="s">
        <v>89</v>
      </c>
      <c r="C18" s="88" t="s">
        <v>89</v>
      </c>
      <c r="D18" s="116">
        <v>5.7368283757184901</v>
      </c>
      <c r="E18" s="116">
        <v>-2.9455744296372597</v>
      </c>
      <c r="F18" s="118">
        <v>-9.6851988439998191</v>
      </c>
      <c r="G18" s="88" t="s">
        <v>89</v>
      </c>
      <c r="H18" s="88" t="s">
        <v>89</v>
      </c>
      <c r="I18" s="88" t="s">
        <v>89</v>
      </c>
      <c r="J18" s="88" t="s">
        <v>89</v>
      </c>
      <c r="L18" s="121"/>
      <c r="M18" s="121"/>
    </row>
    <row r="19" spans="1:13" ht="14.5">
      <c r="A19" s="37">
        <v>35703</v>
      </c>
      <c r="B19" s="88" t="s">
        <v>89</v>
      </c>
      <c r="C19" s="88" t="s">
        <v>89</v>
      </c>
      <c r="D19" s="116">
        <v>4.1366507425067001</v>
      </c>
      <c r="E19" s="116">
        <v>-1.7761609488095</v>
      </c>
      <c r="F19" s="118">
        <v>-9.5705208928416408</v>
      </c>
      <c r="G19" s="88" t="s">
        <v>89</v>
      </c>
      <c r="H19" s="88" t="s">
        <v>89</v>
      </c>
      <c r="I19" s="88" t="s">
        <v>89</v>
      </c>
      <c r="J19" s="88" t="s">
        <v>89</v>
      </c>
      <c r="L19" s="121"/>
      <c r="M19" s="121"/>
    </row>
    <row r="20" spans="1:13" ht="14.5">
      <c r="A20" s="37">
        <v>35795</v>
      </c>
      <c r="B20" s="88" t="s">
        <v>89</v>
      </c>
      <c r="C20" s="88" t="s">
        <v>89</v>
      </c>
      <c r="D20" s="116">
        <v>15.680986624924101</v>
      </c>
      <c r="E20" s="116">
        <v>9.8397011673723398</v>
      </c>
      <c r="F20" s="118">
        <v>-9.6983037331081405</v>
      </c>
      <c r="G20" s="88" t="s">
        <v>89</v>
      </c>
      <c r="H20" s="88" t="s">
        <v>89</v>
      </c>
      <c r="I20" s="88" t="s">
        <v>89</v>
      </c>
      <c r="J20" s="88" t="s">
        <v>89</v>
      </c>
      <c r="L20" s="121"/>
      <c r="M20" s="121"/>
    </row>
    <row r="21" spans="1:13" ht="14.5">
      <c r="A21" s="37">
        <v>35885</v>
      </c>
      <c r="B21" s="88" t="s">
        <v>89</v>
      </c>
      <c r="C21" s="88" t="s">
        <v>89</v>
      </c>
      <c r="D21" s="116">
        <v>9.8527612368008306</v>
      </c>
      <c r="E21" s="116">
        <v>7.9352745958378694</v>
      </c>
      <c r="F21" s="118">
        <v>-9.7258122822154895</v>
      </c>
      <c r="G21" s="88" t="s">
        <v>89</v>
      </c>
      <c r="H21" s="88" t="s">
        <v>89</v>
      </c>
      <c r="I21" s="88" t="s">
        <v>89</v>
      </c>
      <c r="J21" s="88" t="s">
        <v>89</v>
      </c>
      <c r="L21" s="121"/>
      <c r="M21" s="121"/>
    </row>
    <row r="22" spans="1:13" ht="14.5">
      <c r="A22" s="37">
        <v>35976</v>
      </c>
      <c r="B22" s="88" t="s">
        <v>89</v>
      </c>
      <c r="C22" s="88" t="s">
        <v>89</v>
      </c>
      <c r="D22" s="116">
        <v>26.454281089911003</v>
      </c>
      <c r="E22" s="116">
        <v>15.9672451406531</v>
      </c>
      <c r="F22" s="118">
        <v>-9.8580772960068206</v>
      </c>
      <c r="G22" s="88" t="s">
        <v>89</v>
      </c>
      <c r="H22" s="88" t="s">
        <v>89</v>
      </c>
      <c r="I22" s="88" t="s">
        <v>89</v>
      </c>
      <c r="J22" s="88" t="s">
        <v>89</v>
      </c>
      <c r="L22" s="121"/>
      <c r="M22" s="121"/>
    </row>
    <row r="23" spans="1:13" ht="14.5">
      <c r="A23" s="37">
        <v>36068</v>
      </c>
      <c r="B23" s="88" t="s">
        <v>89</v>
      </c>
      <c r="C23" s="88" t="s">
        <v>89</v>
      </c>
      <c r="D23" s="116">
        <v>29.499353085729801</v>
      </c>
      <c r="E23" s="116">
        <v>19.023901689332</v>
      </c>
      <c r="F23" s="118">
        <v>-11.7875091865395</v>
      </c>
      <c r="G23" s="88" t="s">
        <v>89</v>
      </c>
      <c r="H23" s="88" t="s">
        <v>89</v>
      </c>
      <c r="I23" s="88" t="s">
        <v>89</v>
      </c>
      <c r="J23" s="88" t="s">
        <v>89</v>
      </c>
      <c r="L23" s="121"/>
      <c r="M23" s="121"/>
    </row>
    <row r="24" spans="1:13" ht="14.5">
      <c r="A24" s="37">
        <v>36160</v>
      </c>
      <c r="B24" s="72">
        <v>73.329549063714694</v>
      </c>
      <c r="C24" s="88" t="s">
        <v>89</v>
      </c>
      <c r="D24" s="116">
        <v>16.665055195021299</v>
      </c>
      <c r="E24" s="116">
        <v>10.7561993880245</v>
      </c>
      <c r="F24" s="118">
        <v>-11.549376823300699</v>
      </c>
      <c r="G24" s="88" t="s">
        <v>89</v>
      </c>
      <c r="H24" s="88" t="s">
        <v>89</v>
      </c>
      <c r="I24" s="88" t="s">
        <v>89</v>
      </c>
      <c r="J24" s="88" t="s">
        <v>89</v>
      </c>
      <c r="L24" s="121"/>
      <c r="M24" s="121"/>
    </row>
    <row r="25" spans="1:13" ht="14.5">
      <c r="A25" s="37">
        <v>36250</v>
      </c>
      <c r="B25" s="72">
        <v>70.368751406455004</v>
      </c>
      <c r="C25" s="88" t="s">
        <v>89</v>
      </c>
      <c r="D25" s="116">
        <v>24.120270647624501</v>
      </c>
      <c r="E25" s="116">
        <v>18.2920959311333</v>
      </c>
      <c r="F25" s="118">
        <v>-11.1938583510937</v>
      </c>
      <c r="G25" s="88" t="s">
        <v>89</v>
      </c>
      <c r="H25" s="88" t="s">
        <v>89</v>
      </c>
      <c r="I25" s="88" t="s">
        <v>89</v>
      </c>
      <c r="J25" s="88" t="s">
        <v>89</v>
      </c>
      <c r="L25" s="121"/>
      <c r="M25" s="121"/>
    </row>
    <row r="26" spans="1:13" ht="14.5">
      <c r="A26" s="37">
        <v>36341</v>
      </c>
      <c r="B26" s="72">
        <v>65.643619127318502</v>
      </c>
      <c r="C26" s="88" t="s">
        <v>89</v>
      </c>
      <c r="D26" s="116">
        <v>23.279005427968599</v>
      </c>
      <c r="E26" s="116">
        <v>19.190713430779301</v>
      </c>
      <c r="F26" s="118">
        <v>-11.9385021819266</v>
      </c>
      <c r="G26" s="88" t="s">
        <v>89</v>
      </c>
      <c r="H26" s="88" t="s">
        <v>89</v>
      </c>
      <c r="I26" s="88" t="s">
        <v>89</v>
      </c>
      <c r="J26" s="88" t="s">
        <v>89</v>
      </c>
      <c r="L26" s="121"/>
      <c r="M26" s="121"/>
    </row>
    <row r="27" spans="1:13" ht="14.5">
      <c r="A27" s="37">
        <v>36433</v>
      </c>
      <c r="B27" s="72">
        <v>62.877479460230397</v>
      </c>
      <c r="C27" s="88" t="s">
        <v>89</v>
      </c>
      <c r="D27" s="116">
        <v>21.249362986725302</v>
      </c>
      <c r="E27" s="116">
        <v>19.322983428588799</v>
      </c>
      <c r="F27" s="118">
        <v>-10.953323286301</v>
      </c>
      <c r="G27" s="88" t="s">
        <v>89</v>
      </c>
      <c r="H27" s="88" t="s">
        <v>89</v>
      </c>
      <c r="I27" s="88" t="s">
        <v>89</v>
      </c>
      <c r="J27" s="88" t="s">
        <v>89</v>
      </c>
      <c r="L27" s="121"/>
      <c r="M27" s="121"/>
    </row>
    <row r="28" spans="1:13" ht="14.5">
      <c r="A28" s="37">
        <v>36525</v>
      </c>
      <c r="B28" s="72">
        <v>61.646297829071102</v>
      </c>
      <c r="C28" s="116">
        <v>-15.0715649895502</v>
      </c>
      <c r="D28" s="116">
        <v>14.346973243846101</v>
      </c>
      <c r="E28" s="116">
        <v>13.152543828771501</v>
      </c>
      <c r="F28" s="118">
        <v>-10.8831545403091</v>
      </c>
      <c r="G28" s="88" t="s">
        <v>89</v>
      </c>
      <c r="H28" s="88" t="s">
        <v>89</v>
      </c>
      <c r="I28" s="88" t="s">
        <v>89</v>
      </c>
      <c r="J28" s="112">
        <v>29.863284805359903</v>
      </c>
      <c r="K28" s="124"/>
      <c r="L28" s="121"/>
      <c r="M28" s="121"/>
    </row>
    <row r="29" spans="1:13" ht="14.5">
      <c r="A29" s="37">
        <v>36616</v>
      </c>
      <c r="B29" s="72">
        <v>59.203266377028903</v>
      </c>
      <c r="C29" s="116">
        <v>-17.257355624401999</v>
      </c>
      <c r="D29" s="116">
        <v>3.6621187784184004</v>
      </c>
      <c r="E29" s="116">
        <v>1.2406898990314099</v>
      </c>
      <c r="F29" s="118">
        <v>-10.313633324985</v>
      </c>
      <c r="G29" s="88" t="s">
        <v>89</v>
      </c>
      <c r="H29" s="88" t="s">
        <v>89</v>
      </c>
      <c r="I29" s="88" t="s">
        <v>89</v>
      </c>
      <c r="J29" s="112">
        <v>30.629898298071002</v>
      </c>
      <c r="K29" s="124"/>
      <c r="L29" s="124"/>
      <c r="M29" s="121"/>
    </row>
    <row r="30" spans="1:13" ht="14.5">
      <c r="A30" s="37">
        <v>36707</v>
      </c>
      <c r="B30" s="72">
        <v>62.6632180403954</v>
      </c>
      <c r="C30" s="116">
        <v>-9.1956094587455102</v>
      </c>
      <c r="D30" s="116">
        <v>1.9403463790354101</v>
      </c>
      <c r="E30" s="116">
        <v>-2.1333948655517299</v>
      </c>
      <c r="F30" s="118">
        <v>-8.4252471327685097</v>
      </c>
      <c r="G30" s="88" t="s">
        <v>89</v>
      </c>
      <c r="H30" s="88" t="s">
        <v>89</v>
      </c>
      <c r="I30" s="88" t="s">
        <v>89</v>
      </c>
      <c r="J30" s="112">
        <v>29.662695418497997</v>
      </c>
      <c r="K30" s="124"/>
      <c r="L30" s="124"/>
      <c r="M30" s="121"/>
    </row>
    <row r="31" spans="1:13" ht="14.5">
      <c r="A31" s="37">
        <v>36799</v>
      </c>
      <c r="B31" s="72">
        <v>60.270756786190802</v>
      </c>
      <c r="C31" s="116">
        <v>-9.0821876833722008</v>
      </c>
      <c r="D31" s="116">
        <v>-2.5825578856242801</v>
      </c>
      <c r="E31" s="116">
        <v>-12.921282007278501</v>
      </c>
      <c r="F31" s="118">
        <v>-7.08137168270415</v>
      </c>
      <c r="G31" s="88" t="s">
        <v>89</v>
      </c>
      <c r="H31" s="88" t="s">
        <v>89</v>
      </c>
      <c r="I31" s="88" t="s">
        <v>89</v>
      </c>
      <c r="J31" s="112">
        <v>27.045523081671401</v>
      </c>
      <c r="K31" s="124"/>
      <c r="L31" s="124"/>
      <c r="M31" s="121"/>
    </row>
    <row r="32" spans="1:13" ht="14.5">
      <c r="A32" s="37">
        <v>36891</v>
      </c>
      <c r="B32" s="72">
        <v>64.313348727506906</v>
      </c>
      <c r="C32" s="116">
        <v>-1.4201621310363</v>
      </c>
      <c r="D32" s="116">
        <v>4.7290334780025702</v>
      </c>
      <c r="E32" s="116">
        <v>-8.150725734653431</v>
      </c>
      <c r="F32" s="118">
        <v>-5.8559561307072796</v>
      </c>
      <c r="G32" s="88" t="s">
        <v>89</v>
      </c>
      <c r="H32" s="88" t="s">
        <v>89</v>
      </c>
      <c r="I32" s="88" t="s">
        <v>89</v>
      </c>
      <c r="J32" s="112">
        <v>27.285072569325404</v>
      </c>
      <c r="K32" s="124"/>
      <c r="L32" s="124"/>
      <c r="M32" s="121"/>
    </row>
    <row r="33" spans="1:13" ht="14.5">
      <c r="A33" s="37">
        <v>36981</v>
      </c>
      <c r="B33" s="72">
        <v>68.896154211743607</v>
      </c>
      <c r="C33" s="116">
        <v>11.693354191981301</v>
      </c>
      <c r="D33" s="116">
        <v>8.5695505365901798</v>
      </c>
      <c r="E33" s="116">
        <v>0.47496568420888297</v>
      </c>
      <c r="F33" s="118">
        <v>-5.7254243892543704</v>
      </c>
      <c r="G33" s="88" t="s">
        <v>89</v>
      </c>
      <c r="H33" s="88" t="s">
        <v>89</v>
      </c>
      <c r="I33" s="88" t="s">
        <v>89</v>
      </c>
      <c r="J33" s="112">
        <v>27.665622704775899</v>
      </c>
      <c r="K33" s="124"/>
      <c r="L33" s="124"/>
      <c r="M33" s="121"/>
    </row>
    <row r="34" spans="1:13" ht="14.5">
      <c r="A34" s="37">
        <v>37072</v>
      </c>
      <c r="B34" s="72">
        <v>71.008301546797995</v>
      </c>
      <c r="C34" s="116">
        <v>11.8925808021127</v>
      </c>
      <c r="D34" s="116">
        <v>-1.06351303445486</v>
      </c>
      <c r="E34" s="116">
        <v>-2.3849349479574102</v>
      </c>
      <c r="F34" s="118">
        <v>-5.2126475137561803</v>
      </c>
      <c r="G34" s="88" t="s">
        <v>89</v>
      </c>
      <c r="H34" s="88" t="s">
        <v>89</v>
      </c>
      <c r="I34" s="88" t="s">
        <v>89</v>
      </c>
      <c r="J34" s="112">
        <v>25.328154487787803</v>
      </c>
      <c r="K34" s="124"/>
      <c r="L34" s="124"/>
      <c r="M34" s="121"/>
    </row>
    <row r="35" spans="1:13" ht="14.5">
      <c r="A35" s="37">
        <v>37164</v>
      </c>
      <c r="B35" s="72">
        <v>78.306769865852104</v>
      </c>
      <c r="C35" s="116">
        <v>31.865610386515701</v>
      </c>
      <c r="D35" s="116">
        <v>-2.7940720133471797</v>
      </c>
      <c r="E35" s="116">
        <v>6.2728495552674302</v>
      </c>
      <c r="F35" s="118">
        <v>-4.2692069480955404</v>
      </c>
      <c r="G35" s="88" t="s">
        <v>89</v>
      </c>
      <c r="H35" s="88" t="s">
        <v>89</v>
      </c>
      <c r="I35" s="88" t="s">
        <v>89</v>
      </c>
      <c r="J35" s="112">
        <v>21.499865149801</v>
      </c>
      <c r="K35" s="124"/>
      <c r="L35" s="124"/>
      <c r="M35" s="121"/>
    </row>
    <row r="36" spans="1:13" ht="14.5">
      <c r="A36" s="37">
        <v>37256</v>
      </c>
      <c r="B36" s="72">
        <v>87.697587611259294</v>
      </c>
      <c r="C36" s="116">
        <v>40.570430751487301</v>
      </c>
      <c r="D36" s="116">
        <v>1.2271962060166099</v>
      </c>
      <c r="E36" s="116">
        <v>17.9294315954109</v>
      </c>
      <c r="F36" s="118">
        <v>-4.6883380855811598</v>
      </c>
      <c r="G36" s="88" t="s">
        <v>89</v>
      </c>
      <c r="H36" s="88" t="s">
        <v>89</v>
      </c>
      <c r="I36" s="88" t="s">
        <v>89</v>
      </c>
      <c r="J36" s="112">
        <v>21.882502930732301</v>
      </c>
      <c r="K36" s="124"/>
      <c r="L36" s="124"/>
      <c r="M36" s="121"/>
    </row>
    <row r="37" spans="1:13" ht="14.5">
      <c r="A37" s="37">
        <v>37346</v>
      </c>
      <c r="B37" s="72">
        <v>72.5608443425741</v>
      </c>
      <c r="C37" s="116">
        <v>10.3007911065993</v>
      </c>
      <c r="D37" s="116">
        <v>1.20514500441617</v>
      </c>
      <c r="E37" s="116">
        <v>18.769637253829099</v>
      </c>
      <c r="F37" s="118">
        <v>-4.5765696729752898</v>
      </c>
      <c r="G37" s="88" t="s">
        <v>89</v>
      </c>
      <c r="H37" s="88" t="s">
        <v>89</v>
      </c>
      <c r="I37" s="88" t="s">
        <v>89</v>
      </c>
      <c r="J37" s="112">
        <v>24.156131110760501</v>
      </c>
      <c r="K37" s="124"/>
      <c r="L37" s="124"/>
      <c r="M37" s="121"/>
    </row>
    <row r="38" spans="1:13" ht="14.5">
      <c r="A38" s="37">
        <v>37437</v>
      </c>
      <c r="B38" s="72">
        <v>80.425426584124196</v>
      </c>
      <c r="C38" s="116">
        <v>18.954513741070699</v>
      </c>
      <c r="D38" s="116">
        <v>4.7033595284201102</v>
      </c>
      <c r="E38" s="116">
        <v>23.030646613670498</v>
      </c>
      <c r="F38" s="118">
        <v>-5.1076549160301399</v>
      </c>
      <c r="G38" s="88" t="s">
        <v>89</v>
      </c>
      <c r="H38" s="88" t="s">
        <v>89</v>
      </c>
      <c r="I38" s="88" t="s">
        <v>89</v>
      </c>
      <c r="J38" s="112">
        <v>26.314469869636198</v>
      </c>
      <c r="K38" s="124"/>
      <c r="L38" s="124"/>
      <c r="M38" s="121"/>
    </row>
    <row r="39" spans="1:13" ht="14.5">
      <c r="A39" s="37">
        <v>37529</v>
      </c>
      <c r="B39" s="72">
        <v>80.683797274264606</v>
      </c>
      <c r="C39" s="116">
        <v>10.789352749517999</v>
      </c>
      <c r="D39" s="116">
        <v>12.711658594466499</v>
      </c>
      <c r="E39" s="116">
        <v>33.9089738359921</v>
      </c>
      <c r="F39" s="118">
        <v>-5.3234849598678</v>
      </c>
      <c r="G39" s="88" t="s">
        <v>89</v>
      </c>
      <c r="H39" s="88" t="s">
        <v>89</v>
      </c>
      <c r="I39" s="88" t="s">
        <v>89</v>
      </c>
      <c r="J39" s="112">
        <v>25.818574362881204</v>
      </c>
      <c r="K39" s="124"/>
      <c r="L39" s="124"/>
      <c r="M39" s="121"/>
    </row>
    <row r="40" spans="1:13" ht="14.5">
      <c r="A40" s="37">
        <v>37621</v>
      </c>
      <c r="B40" s="72">
        <v>80.240151038840494</v>
      </c>
      <c r="C40" s="116">
        <v>0.26524228105428899</v>
      </c>
      <c r="D40" s="116">
        <v>9.8709906673729506</v>
      </c>
      <c r="E40" s="116">
        <v>31.238329937535603</v>
      </c>
      <c r="F40" s="118">
        <v>-5.09443086105078</v>
      </c>
      <c r="G40" s="88" t="s">
        <v>89</v>
      </c>
      <c r="H40" s="88" t="s">
        <v>89</v>
      </c>
      <c r="I40" s="88" t="s">
        <v>89</v>
      </c>
      <c r="J40" s="112">
        <v>25.706858529268402</v>
      </c>
      <c r="K40" s="124"/>
      <c r="L40" s="124"/>
      <c r="M40" s="121"/>
    </row>
    <row r="41" spans="1:13" ht="14.5">
      <c r="A41" s="37">
        <v>37711</v>
      </c>
      <c r="B41" s="72">
        <v>85.021586060571394</v>
      </c>
      <c r="C41" s="116">
        <v>28.270603548423601</v>
      </c>
      <c r="D41" s="116">
        <v>12.799115055364499</v>
      </c>
      <c r="E41" s="116">
        <v>34.443569158208696</v>
      </c>
      <c r="F41" s="118">
        <v>-4.9047313707528497</v>
      </c>
      <c r="G41" s="88" t="s">
        <v>89</v>
      </c>
      <c r="H41" s="88" t="s">
        <v>89</v>
      </c>
      <c r="I41" s="88" t="s">
        <v>89</v>
      </c>
      <c r="J41" s="112">
        <v>27.2170244805449</v>
      </c>
      <c r="K41" s="124"/>
      <c r="L41" s="124"/>
      <c r="M41" s="121"/>
    </row>
    <row r="42" spans="1:13" ht="14.5">
      <c r="A42" s="37">
        <v>37802</v>
      </c>
      <c r="B42" s="72">
        <v>85.878553657647203</v>
      </c>
      <c r="C42" s="116">
        <v>19.023105913983098</v>
      </c>
      <c r="D42" s="116">
        <v>18.6483900372832</v>
      </c>
      <c r="E42" s="116">
        <v>41.936089825181199</v>
      </c>
      <c r="F42" s="118">
        <v>-5.4798839024292203</v>
      </c>
      <c r="G42" s="88" t="s">
        <v>89</v>
      </c>
      <c r="H42" s="88" t="s">
        <v>89</v>
      </c>
      <c r="I42" s="88" t="s">
        <v>89</v>
      </c>
      <c r="J42" s="112">
        <v>34.450147520917902</v>
      </c>
      <c r="K42" s="124"/>
      <c r="L42" s="124"/>
      <c r="M42" s="121"/>
    </row>
    <row r="43" spans="1:13" ht="14.5">
      <c r="A43" s="37">
        <v>37894</v>
      </c>
      <c r="B43" s="72">
        <v>83.542550496309303</v>
      </c>
      <c r="C43" s="116">
        <v>16.100720404380201</v>
      </c>
      <c r="D43" s="116">
        <v>28.310975181489901</v>
      </c>
      <c r="E43" s="116">
        <v>52.172643070685595</v>
      </c>
      <c r="F43" s="118">
        <v>-6.3595751627871904</v>
      </c>
      <c r="G43" s="88" t="s">
        <v>89</v>
      </c>
      <c r="H43" s="88" t="s">
        <v>89</v>
      </c>
      <c r="I43" s="88" t="s">
        <v>89</v>
      </c>
      <c r="J43" s="112">
        <v>47.907812669788903</v>
      </c>
      <c r="K43" s="124"/>
      <c r="L43" s="124"/>
      <c r="M43" s="121"/>
    </row>
    <row r="44" spans="1:13" ht="14.5">
      <c r="A44" s="37">
        <v>37986</v>
      </c>
      <c r="B44" s="72">
        <v>78.680485663756201</v>
      </c>
      <c r="C44" s="116">
        <v>9.7693992952941198</v>
      </c>
      <c r="D44" s="116">
        <v>34.602453807980602</v>
      </c>
      <c r="E44" s="116">
        <v>56.478665325737801</v>
      </c>
      <c r="F44" s="118">
        <v>-6.70387867889003</v>
      </c>
      <c r="G44" s="88" t="s">
        <v>89</v>
      </c>
      <c r="H44" s="112">
        <v>1.81101926292709</v>
      </c>
      <c r="I44" s="112">
        <v>0.80765248139114498</v>
      </c>
      <c r="J44" s="112">
        <v>50.9756769673237</v>
      </c>
      <c r="K44" s="124"/>
      <c r="L44" s="124"/>
      <c r="M44" s="122"/>
    </row>
    <row r="45" spans="1:13" ht="14.5">
      <c r="A45" s="37">
        <v>38077</v>
      </c>
      <c r="B45" s="72">
        <v>78.837884195132801</v>
      </c>
      <c r="C45" s="116">
        <v>3.4432590039676199</v>
      </c>
      <c r="D45" s="116">
        <v>35.239146575493301</v>
      </c>
      <c r="E45" s="116">
        <v>61.6571713597152</v>
      </c>
      <c r="F45" s="118">
        <v>-7.6940580221350396</v>
      </c>
      <c r="G45" s="88" t="s">
        <v>89</v>
      </c>
      <c r="H45" s="112">
        <v>1.8296239600259698</v>
      </c>
      <c r="I45" s="112">
        <v>0.86237874483522903</v>
      </c>
      <c r="J45" s="112">
        <v>59.5160104810845</v>
      </c>
      <c r="K45" s="124"/>
      <c r="L45" s="124"/>
      <c r="M45" s="122"/>
    </row>
    <row r="46" spans="1:13" ht="14.5">
      <c r="A46" s="37">
        <v>38168</v>
      </c>
      <c r="B46" s="72">
        <v>81.756618575755894</v>
      </c>
      <c r="C46" s="116">
        <v>5.5444316090281101</v>
      </c>
      <c r="D46" s="116">
        <v>39.510530945028499</v>
      </c>
      <c r="E46" s="116">
        <v>63.680152650833996</v>
      </c>
      <c r="F46" s="118">
        <v>-8.3106075536016508</v>
      </c>
      <c r="G46" s="88" t="s">
        <v>89</v>
      </c>
      <c r="H46" s="112">
        <v>1.7799098107062399</v>
      </c>
      <c r="I46" s="112">
        <v>0.98812944320985296</v>
      </c>
      <c r="J46" s="112">
        <v>64.728348211012005</v>
      </c>
      <c r="K46" s="124"/>
      <c r="L46" s="124"/>
      <c r="M46" s="122"/>
    </row>
    <row r="47" spans="1:13" ht="14.5">
      <c r="A47" s="37">
        <v>38260</v>
      </c>
      <c r="B47" s="72">
        <v>87.957839840036598</v>
      </c>
      <c r="C47" s="116">
        <v>16.538759595363899</v>
      </c>
      <c r="D47" s="116">
        <v>28.877367547376497</v>
      </c>
      <c r="E47" s="116">
        <v>45.297648318107498</v>
      </c>
      <c r="F47" s="118">
        <v>-8.6893549122447702</v>
      </c>
      <c r="G47" s="88" t="s">
        <v>89</v>
      </c>
      <c r="H47" s="112">
        <v>1.7596596665634401</v>
      </c>
      <c r="I47" s="112">
        <v>1.14085769619461</v>
      </c>
      <c r="J47" s="112">
        <v>62.795112619272999</v>
      </c>
      <c r="K47" s="124"/>
      <c r="L47" s="124"/>
      <c r="M47" s="122"/>
    </row>
    <row r="48" spans="1:13" ht="14.5">
      <c r="A48" s="37">
        <v>38352</v>
      </c>
      <c r="B48" s="72">
        <v>92.985006431529399</v>
      </c>
      <c r="C48" s="116">
        <v>34.202670266729001</v>
      </c>
      <c r="D48" s="116">
        <v>24.034803964485903</v>
      </c>
      <c r="E48" s="116">
        <v>38.661195127912599</v>
      </c>
      <c r="F48" s="118">
        <v>-7.8354882586227204</v>
      </c>
      <c r="G48" s="88" t="s">
        <v>89</v>
      </c>
      <c r="H48" s="112">
        <v>1.8302545318144101</v>
      </c>
      <c r="I48" s="112">
        <v>1.2990865650877699</v>
      </c>
      <c r="J48" s="112">
        <v>74.618168063319899</v>
      </c>
      <c r="K48" s="124"/>
      <c r="L48" s="124"/>
      <c r="M48" s="122"/>
    </row>
    <row r="49" spans="1:13" ht="14.5">
      <c r="A49" s="37">
        <v>38442</v>
      </c>
      <c r="B49" s="72">
        <v>103.20088282367701</v>
      </c>
      <c r="C49" s="116">
        <v>48.6952086438897</v>
      </c>
      <c r="D49" s="116">
        <v>27.893004615792901</v>
      </c>
      <c r="E49" s="116">
        <v>36.515927415907804</v>
      </c>
      <c r="F49" s="118">
        <v>-7.0625635073461597</v>
      </c>
      <c r="G49" s="88" t="s">
        <v>89</v>
      </c>
      <c r="H49" s="112">
        <v>1.8780236983767999</v>
      </c>
      <c r="I49" s="112">
        <v>1.36578156315211</v>
      </c>
      <c r="J49" s="112">
        <v>97.427800142923999</v>
      </c>
      <c r="K49" s="124"/>
      <c r="L49" s="124"/>
      <c r="M49" s="122"/>
    </row>
    <row r="50" spans="1:13" ht="14.5">
      <c r="A50" s="37">
        <v>38533</v>
      </c>
      <c r="B50" s="72">
        <v>106.315503589938</v>
      </c>
      <c r="C50" s="116">
        <v>49.8573463738798</v>
      </c>
      <c r="D50" s="116">
        <v>31.907841211947304</v>
      </c>
      <c r="E50" s="116">
        <v>36.658568338305599</v>
      </c>
      <c r="F50" s="118">
        <v>-6.8117334433843704</v>
      </c>
      <c r="G50" s="88" t="s">
        <v>89</v>
      </c>
      <c r="H50" s="112">
        <v>1.93721789390079</v>
      </c>
      <c r="I50" s="112">
        <v>1.49249743359008</v>
      </c>
      <c r="J50" s="112">
        <v>116.907546881115</v>
      </c>
      <c r="K50" s="124"/>
      <c r="L50" s="124"/>
      <c r="M50" s="122"/>
    </row>
    <row r="51" spans="1:13" ht="14.5">
      <c r="A51" s="37">
        <v>38625</v>
      </c>
      <c r="B51" s="72">
        <v>109.854987826021</v>
      </c>
      <c r="C51" s="116">
        <v>44.082141800982697</v>
      </c>
      <c r="D51" s="116">
        <v>37.461995029941704</v>
      </c>
      <c r="E51" s="116">
        <v>46.437109221032102</v>
      </c>
      <c r="F51" s="118">
        <v>-7.2097854851588403</v>
      </c>
      <c r="G51" s="88" t="s">
        <v>89</v>
      </c>
      <c r="H51" s="112">
        <v>1.9704402870941302</v>
      </c>
      <c r="I51" s="112">
        <v>1.5772405627586701</v>
      </c>
      <c r="J51" s="112">
        <v>132.186572378037</v>
      </c>
      <c r="K51" s="124"/>
      <c r="L51" s="124"/>
      <c r="M51" s="122"/>
    </row>
    <row r="52" spans="1:13" ht="14.5">
      <c r="A52" s="37">
        <v>38717</v>
      </c>
      <c r="B52" s="72">
        <v>130.878256410452</v>
      </c>
      <c r="C52" s="116">
        <v>64.211369541541103</v>
      </c>
      <c r="D52" s="116">
        <v>37.758254104682798</v>
      </c>
      <c r="E52" s="116">
        <v>50.790418510752502</v>
      </c>
      <c r="F52" s="118">
        <v>-7.3876344591848797</v>
      </c>
      <c r="G52" s="88" t="s">
        <v>89</v>
      </c>
      <c r="H52" s="112">
        <v>2.01227689534544</v>
      </c>
      <c r="I52" s="112">
        <v>1.67776886731335</v>
      </c>
      <c r="J52" s="112">
        <v>142.425861577841</v>
      </c>
      <c r="K52" s="124"/>
      <c r="L52" s="124"/>
      <c r="M52" s="122"/>
    </row>
    <row r="53" spans="1:13" ht="14.5">
      <c r="A53" s="37">
        <v>38807</v>
      </c>
      <c r="B53" s="72">
        <v>131.218406412213</v>
      </c>
      <c r="C53" s="116">
        <v>47.015922093300503</v>
      </c>
      <c r="D53" s="116">
        <v>43.808351318749203</v>
      </c>
      <c r="E53" s="116">
        <v>56.009239072580897</v>
      </c>
      <c r="F53" s="118">
        <v>-8.5726880338405707</v>
      </c>
      <c r="G53" s="88" t="s">
        <v>89</v>
      </c>
      <c r="H53" s="112">
        <v>2.10273783146399</v>
      </c>
      <c r="I53" s="112">
        <v>1.81887640141431</v>
      </c>
      <c r="J53" s="112">
        <v>127.47800111433601</v>
      </c>
      <c r="K53" s="124"/>
      <c r="L53" s="124"/>
      <c r="M53" s="122"/>
    </row>
    <row r="54" spans="1:13" ht="14.5">
      <c r="A54" s="37">
        <v>38898</v>
      </c>
      <c r="B54" s="72">
        <v>132.36057015752701</v>
      </c>
      <c r="C54" s="116">
        <v>46.116949111004104</v>
      </c>
      <c r="D54" s="116">
        <v>41.203370886376703</v>
      </c>
      <c r="E54" s="116">
        <v>57.189228936047002</v>
      </c>
      <c r="F54" s="118">
        <v>-8.9454640824765104</v>
      </c>
      <c r="G54" s="88" t="s">
        <v>89</v>
      </c>
      <c r="H54" s="112">
        <v>2.3328839449591201</v>
      </c>
      <c r="I54" s="112">
        <v>2.0131983624620298</v>
      </c>
      <c r="J54" s="112">
        <v>122.35594239155002</v>
      </c>
      <c r="K54" s="124"/>
      <c r="L54" s="124"/>
      <c r="M54" s="122"/>
    </row>
    <row r="55" spans="1:13" ht="14.5">
      <c r="A55" s="37">
        <v>38990</v>
      </c>
      <c r="B55" s="72">
        <v>133.46599465928799</v>
      </c>
      <c r="C55" s="116">
        <v>43.657078275870298</v>
      </c>
      <c r="D55" s="116">
        <v>37.931808553341803</v>
      </c>
      <c r="E55" s="116">
        <v>52.113701098983</v>
      </c>
      <c r="F55" s="118">
        <v>-9.9547101385218895</v>
      </c>
      <c r="G55" s="88" t="s">
        <v>89</v>
      </c>
      <c r="H55" s="112">
        <v>2.57952552835145</v>
      </c>
      <c r="I55" s="112">
        <v>2.2926617268189697</v>
      </c>
      <c r="J55" s="112">
        <v>117.460660859226</v>
      </c>
      <c r="K55" s="124"/>
      <c r="L55" s="124"/>
      <c r="M55" s="122"/>
    </row>
    <row r="56" spans="1:13" ht="14.5">
      <c r="A56" s="37">
        <v>39082</v>
      </c>
      <c r="B56" s="72">
        <v>141.81706331607401</v>
      </c>
      <c r="C56" s="116">
        <v>31.216831350158298</v>
      </c>
      <c r="D56" s="116">
        <v>37.124434671611603</v>
      </c>
      <c r="E56" s="116">
        <v>45.7617878411289</v>
      </c>
      <c r="F56" s="118">
        <v>-10.61954481447</v>
      </c>
      <c r="G56" s="88" t="s">
        <v>89</v>
      </c>
      <c r="H56" s="112">
        <v>2.7667427737926999</v>
      </c>
      <c r="I56" s="112">
        <v>2.5346866006450903</v>
      </c>
      <c r="J56" s="112">
        <v>132.44100338789599</v>
      </c>
      <c r="K56" s="124"/>
      <c r="L56" s="124"/>
      <c r="M56" s="122"/>
    </row>
    <row r="57" spans="1:13" ht="14.5">
      <c r="A57" s="37">
        <v>39172</v>
      </c>
      <c r="B57" s="72">
        <v>141.71590651807901</v>
      </c>
      <c r="C57" s="116">
        <v>28.468643655809402</v>
      </c>
      <c r="D57" s="116">
        <v>48.237184906408295</v>
      </c>
      <c r="E57" s="116">
        <v>41.912690902368396</v>
      </c>
      <c r="F57" s="118">
        <v>-12.1692181289747</v>
      </c>
      <c r="G57" s="88" t="s">
        <v>89</v>
      </c>
      <c r="H57" s="112">
        <v>3.0938841483456301</v>
      </c>
      <c r="I57" s="112">
        <v>2.8919451573851602</v>
      </c>
      <c r="J57" s="112">
        <v>150.699415717893</v>
      </c>
      <c r="K57" s="124"/>
      <c r="L57" s="124"/>
      <c r="M57" s="122"/>
    </row>
    <row r="58" spans="1:13" ht="14.5">
      <c r="A58" s="37">
        <v>39263</v>
      </c>
      <c r="B58" s="72">
        <v>144.238118193937</v>
      </c>
      <c r="C58" s="116">
        <v>32.562620423892099</v>
      </c>
      <c r="D58" s="116">
        <v>47.193832901438896</v>
      </c>
      <c r="E58" s="116">
        <v>38.932877089009502</v>
      </c>
      <c r="F58" s="118">
        <v>-14.0801408864497</v>
      </c>
      <c r="G58" s="88" t="s">
        <v>89</v>
      </c>
      <c r="H58" s="112">
        <v>3.4792914852741199</v>
      </c>
      <c r="I58" s="112">
        <v>3.2739822534518299</v>
      </c>
      <c r="J58" s="112">
        <v>148.67270943694101</v>
      </c>
      <c r="K58" s="124"/>
      <c r="L58" s="124"/>
      <c r="M58" s="122"/>
    </row>
    <row r="59" spans="1:13" ht="14.5">
      <c r="A59" s="37">
        <v>39355</v>
      </c>
      <c r="B59" s="72">
        <v>143.530601360449</v>
      </c>
      <c r="C59" s="116">
        <v>28.277612462804104</v>
      </c>
      <c r="D59" s="116">
        <v>47.114211751723701</v>
      </c>
      <c r="E59" s="116">
        <v>38.062935303795399</v>
      </c>
      <c r="F59" s="118">
        <v>-14.4284531573516</v>
      </c>
      <c r="G59" s="88" t="s">
        <v>89</v>
      </c>
      <c r="H59" s="112">
        <v>3.9895381806236396</v>
      </c>
      <c r="I59" s="112">
        <v>3.64311435556868</v>
      </c>
      <c r="J59" s="112">
        <v>164.72284671436901</v>
      </c>
      <c r="K59" s="124"/>
      <c r="L59" s="124"/>
      <c r="M59" s="122"/>
    </row>
    <row r="60" spans="1:13" ht="14.5">
      <c r="A60" s="37">
        <v>39447</v>
      </c>
      <c r="B60" s="72">
        <v>140.015101486509</v>
      </c>
      <c r="C60" s="116">
        <v>17.6957653181925</v>
      </c>
      <c r="D60" s="116">
        <v>43.438288986390802</v>
      </c>
      <c r="E60" s="116">
        <v>35.058821334418099</v>
      </c>
      <c r="F60" s="118">
        <v>-15.3294833721998</v>
      </c>
      <c r="G60" s="88" t="s">
        <v>89</v>
      </c>
      <c r="H60" s="112">
        <v>4.40813146522457</v>
      </c>
      <c r="I60" s="112">
        <v>4.1631266642954001</v>
      </c>
      <c r="J60" s="112">
        <v>161.68127185305701</v>
      </c>
      <c r="K60" s="124"/>
      <c r="L60" s="124"/>
      <c r="M60" s="122"/>
    </row>
    <row r="61" spans="1:13" ht="14.5">
      <c r="A61" s="37">
        <v>39538</v>
      </c>
      <c r="B61" s="72">
        <v>139.125469714438</v>
      </c>
      <c r="C61" s="116">
        <v>16.756224929993198</v>
      </c>
      <c r="D61" s="116">
        <v>29.936263672085101</v>
      </c>
      <c r="E61" s="116">
        <v>27.285493511743198</v>
      </c>
      <c r="F61" s="118">
        <v>-16.648133091426299</v>
      </c>
      <c r="G61" s="117">
        <v>11.450000000000001</v>
      </c>
      <c r="H61" s="112">
        <v>4.9428296169151302</v>
      </c>
      <c r="I61" s="112">
        <v>4.5646667650272299</v>
      </c>
      <c r="J61" s="112">
        <v>144.770175378576</v>
      </c>
      <c r="K61" s="124"/>
      <c r="L61" s="124"/>
      <c r="M61" s="122"/>
    </row>
    <row r="62" spans="1:13" ht="14.5">
      <c r="A62" s="37">
        <v>39629</v>
      </c>
      <c r="B62" s="72">
        <v>138.71238226882599</v>
      </c>
      <c r="C62" s="116">
        <v>16.075581395348802</v>
      </c>
      <c r="D62" s="116">
        <v>20.394981366614001</v>
      </c>
      <c r="E62" s="116">
        <v>21.008729496559901</v>
      </c>
      <c r="F62" s="118">
        <v>-16.3356819307904</v>
      </c>
      <c r="G62" s="117">
        <v>10.77</v>
      </c>
      <c r="H62" s="112">
        <v>5.2987648802551002</v>
      </c>
      <c r="I62" s="112">
        <v>4.8890345221078002</v>
      </c>
      <c r="J62" s="112">
        <v>130.29989775438199</v>
      </c>
      <c r="K62" s="124"/>
      <c r="L62" s="124"/>
      <c r="M62" s="122"/>
    </row>
    <row r="63" spans="1:13" ht="14.5">
      <c r="A63" s="37">
        <v>39721</v>
      </c>
      <c r="B63" s="72">
        <v>128.49482283888401</v>
      </c>
      <c r="C63" s="116">
        <v>7.0273589411202906</v>
      </c>
      <c r="D63" s="116">
        <v>14.528486256825198</v>
      </c>
      <c r="E63" s="116">
        <v>14.2267169919153</v>
      </c>
      <c r="F63" s="118">
        <v>-15.6099341405423</v>
      </c>
      <c r="G63" s="117">
        <v>11.35</v>
      </c>
      <c r="H63" s="112">
        <v>5.40577023281217</v>
      </c>
      <c r="I63" s="112">
        <v>4.9198229561278</v>
      </c>
      <c r="J63" s="112">
        <v>120.645634480599</v>
      </c>
      <c r="K63" s="124"/>
      <c r="L63" s="124"/>
      <c r="M63" s="122"/>
    </row>
    <row r="64" spans="1:13" ht="14.5">
      <c r="A64" s="37">
        <v>39813</v>
      </c>
      <c r="B64" s="72">
        <v>117.915460088972</v>
      </c>
      <c r="C64" s="116">
        <v>-2.49916247906196</v>
      </c>
      <c r="D64" s="116">
        <v>4.3142721638186501</v>
      </c>
      <c r="E64" s="116">
        <v>7.5049841793066703</v>
      </c>
      <c r="F64" s="118">
        <v>-13.2274684714993</v>
      </c>
      <c r="G64" s="117">
        <v>11.58</v>
      </c>
      <c r="H64" s="112">
        <v>5.7265540044266805</v>
      </c>
      <c r="I64" s="112">
        <v>5.1615561569716899</v>
      </c>
      <c r="J64" s="112">
        <v>64.202940260839597</v>
      </c>
      <c r="K64" s="124"/>
      <c r="L64" s="124"/>
      <c r="M64" s="122"/>
    </row>
    <row r="65" spans="1:13" ht="14.5">
      <c r="A65" s="37">
        <v>39903</v>
      </c>
      <c r="B65" s="72">
        <v>96.012809144973104</v>
      </c>
      <c r="C65" s="116">
        <v>-24.580281324949699</v>
      </c>
      <c r="D65" s="116">
        <v>-9.8988764129874607</v>
      </c>
      <c r="E65" s="116">
        <v>1.2326280509713501</v>
      </c>
      <c r="F65" s="118">
        <v>-9.0974312995213999</v>
      </c>
      <c r="G65" s="117">
        <v>12.1</v>
      </c>
      <c r="H65" s="112">
        <v>6.12225416371873</v>
      </c>
      <c r="I65" s="112">
        <v>5.6671172331758095</v>
      </c>
      <c r="J65" s="112">
        <v>51.958056021048002</v>
      </c>
      <c r="K65" s="124"/>
      <c r="L65" s="124"/>
      <c r="M65" s="122"/>
    </row>
    <row r="66" spans="1:13" ht="14.5">
      <c r="A66" s="37">
        <v>39994</v>
      </c>
      <c r="B66" s="72">
        <v>94.069173162236893</v>
      </c>
      <c r="C66" s="116">
        <v>-31.004257450538404</v>
      </c>
      <c r="D66" s="116">
        <v>-12.679907470093399</v>
      </c>
      <c r="E66" s="116">
        <v>-3.4635589074693098</v>
      </c>
      <c r="F66" s="118">
        <v>-5.1485098050201801</v>
      </c>
      <c r="G66" s="117">
        <v>11.61</v>
      </c>
      <c r="H66" s="112">
        <v>6.1382477324762599</v>
      </c>
      <c r="I66" s="112">
        <v>6.1735219897222997</v>
      </c>
      <c r="J66" s="112">
        <v>51.172805972163005</v>
      </c>
      <c r="K66" s="124"/>
      <c r="L66" s="124"/>
      <c r="M66" s="122"/>
    </row>
    <row r="67" spans="1:13" ht="14.5">
      <c r="A67" s="37">
        <v>40086</v>
      </c>
      <c r="B67" s="72">
        <v>94.415331623648498</v>
      </c>
      <c r="C67" s="116">
        <v>-32.982724548989601</v>
      </c>
      <c r="D67" s="116">
        <v>-16.927931964468701</v>
      </c>
      <c r="E67" s="116">
        <v>-6.5138123992587502</v>
      </c>
      <c r="F67" s="118">
        <v>-1.8648825181387301</v>
      </c>
      <c r="G67" s="117">
        <v>11.09</v>
      </c>
      <c r="H67" s="112">
        <v>5.4938598266543499</v>
      </c>
      <c r="I67" s="112">
        <v>5.7849453443239804</v>
      </c>
      <c r="J67" s="112">
        <v>71.154298510305409</v>
      </c>
      <c r="K67" s="124"/>
      <c r="L67" s="124"/>
      <c r="M67" s="122"/>
    </row>
    <row r="68" spans="1:13" ht="14.5">
      <c r="A68" s="37">
        <v>40178</v>
      </c>
      <c r="B68" s="72">
        <v>97.679034175556694</v>
      </c>
      <c r="C68" s="116">
        <v>-31.115997800989497</v>
      </c>
      <c r="D68" s="116">
        <v>-16.314823417120699</v>
      </c>
      <c r="E68" s="116">
        <v>-8.0460056168219101</v>
      </c>
      <c r="F68" s="118">
        <v>2.0370662315663099</v>
      </c>
      <c r="G68" s="117">
        <v>12.870000000000001</v>
      </c>
      <c r="H68" s="112">
        <v>5.1551708684269402</v>
      </c>
      <c r="I68" s="112">
        <v>5.5962142470076897</v>
      </c>
      <c r="J68" s="112">
        <v>81.745810187939711</v>
      </c>
      <c r="K68" s="124"/>
      <c r="L68" s="124"/>
      <c r="M68" s="122"/>
    </row>
    <row r="69" spans="1:13" ht="14.5">
      <c r="A69" s="37">
        <v>40268</v>
      </c>
      <c r="B69" s="72">
        <v>97.4131872635691</v>
      </c>
      <c r="C69" s="116">
        <v>-15.530726256983199</v>
      </c>
      <c r="D69" s="116">
        <v>-9.5362165799592411</v>
      </c>
      <c r="E69" s="116">
        <v>-6.7628665396657901</v>
      </c>
      <c r="F69" s="118">
        <v>2.4528876074677699</v>
      </c>
      <c r="G69" s="117">
        <v>13.780000000000001</v>
      </c>
      <c r="H69" s="112">
        <v>4.6896374008054398</v>
      </c>
      <c r="I69" s="112">
        <v>5.5189397890216201</v>
      </c>
      <c r="J69" s="112">
        <v>90.317958628740399</v>
      </c>
      <c r="K69" s="124"/>
      <c r="L69" s="124"/>
      <c r="M69" s="122"/>
    </row>
    <row r="70" spans="1:13" ht="14.5">
      <c r="A70" s="37">
        <v>40359</v>
      </c>
      <c r="B70" s="72">
        <v>100.345836758543</v>
      </c>
      <c r="C70" s="116">
        <v>-8.8566243194192307</v>
      </c>
      <c r="D70" s="116">
        <v>-8.5344309782091496</v>
      </c>
      <c r="E70" s="116">
        <v>-7.4045962782622601</v>
      </c>
      <c r="F70" s="118">
        <v>3.03344498302733</v>
      </c>
      <c r="G70" s="117">
        <v>13.239999999999998</v>
      </c>
      <c r="H70" s="112">
        <v>4.0447020924561699</v>
      </c>
      <c r="I70" s="112">
        <v>4.7488247602681399</v>
      </c>
      <c r="J70" s="112">
        <v>93.460411787944892</v>
      </c>
      <c r="K70" s="124"/>
      <c r="L70" s="124"/>
      <c r="M70" s="122"/>
    </row>
    <row r="71" spans="1:13" ht="14.5">
      <c r="A71" s="37">
        <v>40451</v>
      </c>
      <c r="B71" s="72">
        <v>100.096933078058</v>
      </c>
      <c r="C71" s="116">
        <v>-5.1840578331589304</v>
      </c>
      <c r="D71" s="116">
        <v>-7.9153958774880504</v>
      </c>
      <c r="E71" s="116">
        <v>-9.3153036860327898</v>
      </c>
      <c r="F71" s="118">
        <v>2.7347516807107102</v>
      </c>
      <c r="G71" s="117">
        <v>13.99</v>
      </c>
      <c r="H71" s="112">
        <v>3.6747047463517002</v>
      </c>
      <c r="I71" s="112">
        <v>4.4297618672449097</v>
      </c>
      <c r="J71" s="112">
        <v>98.060439408916395</v>
      </c>
      <c r="K71" s="124"/>
      <c r="L71" s="124"/>
      <c r="M71" s="122"/>
    </row>
    <row r="72" spans="1:13" ht="14.5">
      <c r="A72" s="37">
        <v>40543</v>
      </c>
      <c r="B72" s="72">
        <v>102.144042899829</v>
      </c>
      <c r="C72" s="116">
        <v>1.35674381484436</v>
      </c>
      <c r="D72" s="116">
        <v>-8.4135920849013104</v>
      </c>
      <c r="E72" s="116">
        <v>-10.978807049253399</v>
      </c>
      <c r="F72" s="118">
        <v>0.21677377900895201</v>
      </c>
      <c r="G72" s="117">
        <v>14.829999999999998</v>
      </c>
      <c r="H72" s="112">
        <v>3.3790518848011901</v>
      </c>
      <c r="I72" s="112">
        <v>4.2428497893249002</v>
      </c>
      <c r="J72" s="112">
        <v>118.16119017439799</v>
      </c>
      <c r="K72" s="124"/>
      <c r="L72" s="124"/>
      <c r="M72" s="122"/>
    </row>
    <row r="73" spans="1:13" ht="14.5">
      <c r="A73" s="37">
        <v>40633</v>
      </c>
      <c r="B73" s="72">
        <v>105.75990188104301</v>
      </c>
      <c r="C73" s="116">
        <v>7.7838827838828006</v>
      </c>
      <c r="D73" s="116">
        <v>-9.6796197156056287</v>
      </c>
      <c r="E73" s="116">
        <v>-9.9365154713417798</v>
      </c>
      <c r="F73" s="118">
        <v>-1.2320895785419299</v>
      </c>
      <c r="G73" s="117">
        <v>15.049999999999999</v>
      </c>
      <c r="H73" s="112">
        <v>3.2409037746660796</v>
      </c>
      <c r="I73" s="112">
        <v>4.1060330207761</v>
      </c>
      <c r="J73" s="112">
        <v>121.412450672966</v>
      </c>
      <c r="K73" s="124"/>
      <c r="L73" s="124"/>
      <c r="M73" s="122"/>
    </row>
    <row r="74" spans="1:13" ht="14.5">
      <c r="A74" s="37">
        <v>40724</v>
      </c>
      <c r="B74" s="72">
        <v>103.994643276077</v>
      </c>
      <c r="C74" s="116">
        <v>6.2724014336917406</v>
      </c>
      <c r="D74" s="116">
        <v>-8.6754562654345797</v>
      </c>
      <c r="E74" s="116">
        <v>-9.5830251338447994</v>
      </c>
      <c r="F74" s="118">
        <v>-2.46257876026531</v>
      </c>
      <c r="G74" s="117">
        <v>14.11</v>
      </c>
      <c r="H74" s="112">
        <v>3.0607053998541698</v>
      </c>
      <c r="I74" s="112">
        <v>3.8749708239949001</v>
      </c>
      <c r="J74" s="112">
        <v>115.68563315391</v>
      </c>
      <c r="K74" s="124"/>
      <c r="L74" s="124"/>
      <c r="M74" s="122"/>
    </row>
    <row r="75" spans="1:13" ht="14.5">
      <c r="A75" s="37">
        <v>40816</v>
      </c>
      <c r="B75" s="72">
        <v>102.06403189386801</v>
      </c>
      <c r="C75" s="116">
        <v>6.8318619582664306</v>
      </c>
      <c r="D75" s="116">
        <v>-5.3322534867924904</v>
      </c>
      <c r="E75" s="116">
        <v>-6.5034836731354195</v>
      </c>
      <c r="F75" s="118">
        <v>-2.8008540693880302</v>
      </c>
      <c r="G75" s="117">
        <v>13.489999999999998</v>
      </c>
      <c r="H75" s="112">
        <v>3.0531399189104897</v>
      </c>
      <c r="I75" s="112">
        <v>3.8738359180456499</v>
      </c>
      <c r="J75" s="112">
        <v>111.53701588315501</v>
      </c>
      <c r="K75" s="124"/>
      <c r="L75" s="124"/>
      <c r="M75" s="122"/>
    </row>
    <row r="76" spans="1:13" ht="14.5">
      <c r="A76" s="37">
        <v>40908</v>
      </c>
      <c r="B76" s="72">
        <v>101.00485908454399</v>
      </c>
      <c r="C76" s="116">
        <v>5.56102362204724</v>
      </c>
      <c r="D76" s="116">
        <v>-6.0608307435489994</v>
      </c>
      <c r="E76" s="116">
        <v>-5.0732568772689595</v>
      </c>
      <c r="F76" s="118">
        <v>-3.67067030643517</v>
      </c>
      <c r="G76" s="117">
        <v>14.24</v>
      </c>
      <c r="H76" s="112">
        <v>3.1223058862094599</v>
      </c>
      <c r="I76" s="112">
        <v>3.9458156684906798</v>
      </c>
      <c r="J76" s="112">
        <v>95.639696482494799</v>
      </c>
      <c r="K76" s="124"/>
      <c r="L76" s="124"/>
      <c r="M76" s="122"/>
    </row>
    <row r="77" spans="1:13" ht="14.5">
      <c r="A77" s="37">
        <v>40999</v>
      </c>
      <c r="B77" s="72">
        <v>98.886962631840305</v>
      </c>
      <c r="C77" s="116">
        <v>0.89681865382797898</v>
      </c>
      <c r="D77" s="116">
        <v>-5.2079635398640205</v>
      </c>
      <c r="E77" s="116">
        <v>-5.3000841666384897</v>
      </c>
      <c r="F77" s="118">
        <v>-4.3564517860301697</v>
      </c>
      <c r="G77" s="117">
        <v>15.75</v>
      </c>
      <c r="H77" s="112">
        <v>3.0218550446148602</v>
      </c>
      <c r="I77" s="112">
        <v>3.7568304994611204</v>
      </c>
      <c r="J77" s="112">
        <v>93.739564585602395</v>
      </c>
      <c r="K77" s="124"/>
      <c r="L77" s="124"/>
      <c r="M77" s="122"/>
    </row>
    <row r="78" spans="1:13" ht="14.5">
      <c r="A78" s="37">
        <v>41090</v>
      </c>
      <c r="B78" s="72">
        <v>95.585030808858207</v>
      </c>
      <c r="C78" s="116">
        <v>-0.92748735244517699</v>
      </c>
      <c r="D78" s="116">
        <v>-3.9719146148627003</v>
      </c>
      <c r="E78" s="116">
        <v>-4.12231066091665</v>
      </c>
      <c r="F78" s="118">
        <v>-2.9838770337730902</v>
      </c>
      <c r="G78" s="117">
        <v>14.729999999999999</v>
      </c>
      <c r="H78" s="112">
        <v>2.7148782326688301</v>
      </c>
      <c r="I78" s="112">
        <v>3.4724393744905901</v>
      </c>
      <c r="J78" s="112">
        <v>98.982776357667106</v>
      </c>
      <c r="K78" s="124"/>
      <c r="L78" s="124"/>
      <c r="M78" s="122"/>
    </row>
    <row r="79" spans="1:13" ht="14.5">
      <c r="A79" s="37">
        <v>41182</v>
      </c>
      <c r="B79" s="72">
        <v>95.426871242281095</v>
      </c>
      <c r="C79" s="116">
        <v>0.30049769931450498</v>
      </c>
      <c r="D79" s="116">
        <v>-5.2980791046176003</v>
      </c>
      <c r="E79" s="116">
        <v>-5.2158194627550101</v>
      </c>
      <c r="F79" s="118">
        <v>-2.9863031917142799</v>
      </c>
      <c r="G79" s="117">
        <v>15.24</v>
      </c>
      <c r="H79" s="112">
        <v>2.54687995186528</v>
      </c>
      <c r="I79" s="112">
        <v>3.2726238466479201</v>
      </c>
      <c r="J79" s="112">
        <v>103.344699623368</v>
      </c>
      <c r="K79" s="124"/>
      <c r="L79" s="124"/>
      <c r="M79" s="122"/>
    </row>
    <row r="80" spans="1:13" ht="14.5">
      <c r="A80" s="37">
        <v>41274</v>
      </c>
      <c r="B80" s="72">
        <v>94.352360667256207</v>
      </c>
      <c r="C80" s="116">
        <v>-1.1748251748251801</v>
      </c>
      <c r="D80" s="116">
        <v>-1.3894190599135501</v>
      </c>
      <c r="E80" s="116">
        <v>-4.1608345634090407</v>
      </c>
      <c r="F80" s="118">
        <v>-1.5712584356175401</v>
      </c>
      <c r="G80" s="117">
        <v>15.65</v>
      </c>
      <c r="H80" s="112">
        <v>2.318868646681</v>
      </c>
      <c r="I80" s="112">
        <v>2.9743533133917999</v>
      </c>
      <c r="J80" s="112">
        <v>104.09856935955399</v>
      </c>
      <c r="K80" s="124"/>
      <c r="L80" s="124"/>
      <c r="M80" s="122"/>
    </row>
    <row r="81" spans="1:13" ht="14.5">
      <c r="A81" s="37">
        <v>41364</v>
      </c>
      <c r="B81" s="72">
        <v>94.031897263510899</v>
      </c>
      <c r="C81" s="116">
        <v>-0.149700598802393</v>
      </c>
      <c r="D81" s="116">
        <v>0.81153811539560405</v>
      </c>
      <c r="E81" s="116">
        <v>-3.0751246003856201</v>
      </c>
      <c r="F81" s="118">
        <v>0.44063403612205598</v>
      </c>
      <c r="G81" s="117">
        <v>17.29</v>
      </c>
      <c r="H81" s="112">
        <v>2.1249294537155099</v>
      </c>
      <c r="I81" s="112">
        <v>2.6861223941066101</v>
      </c>
      <c r="J81" s="112">
        <v>111.96039440239201</v>
      </c>
      <c r="K81" s="124"/>
      <c r="L81" s="124"/>
      <c r="M81" s="122"/>
    </row>
    <row r="82" spans="1:13" ht="14.5">
      <c r="A82" s="37">
        <v>41455</v>
      </c>
      <c r="B82" s="72">
        <v>92.974197192313596</v>
      </c>
      <c r="C82" s="116">
        <v>2.4208037825058999</v>
      </c>
      <c r="D82" s="116">
        <v>-1.6452639976925298</v>
      </c>
      <c r="E82" s="116">
        <v>-3.0422570025458398</v>
      </c>
      <c r="F82" s="118">
        <v>0.52464459919265705</v>
      </c>
      <c r="G82" s="117">
        <v>17.39</v>
      </c>
      <c r="H82" s="112">
        <v>2.0194729293999201</v>
      </c>
      <c r="I82" s="112">
        <v>2.4731577059109702</v>
      </c>
      <c r="J82" s="112">
        <v>118.218866688676</v>
      </c>
      <c r="K82" s="124"/>
      <c r="L82" s="124"/>
      <c r="M82" s="122"/>
    </row>
    <row r="83" spans="1:13" ht="14.5">
      <c r="A83" s="37">
        <v>41547</v>
      </c>
      <c r="B83" s="72">
        <v>89.828765832136696</v>
      </c>
      <c r="C83" s="116">
        <v>-0.37449676996534903</v>
      </c>
      <c r="D83" s="116">
        <v>-0.12715525314526099</v>
      </c>
      <c r="E83" s="116">
        <v>-2.0545334536703699</v>
      </c>
      <c r="F83" s="118">
        <v>1.2836798845374999</v>
      </c>
      <c r="G83" s="117">
        <v>17.36</v>
      </c>
      <c r="H83" s="112">
        <v>1.9399658528758201</v>
      </c>
      <c r="I83" s="112">
        <v>2.3610941452438201</v>
      </c>
      <c r="J83" s="112">
        <v>123.55572109007899</v>
      </c>
      <c r="K83" s="124"/>
      <c r="L83" s="124"/>
      <c r="M83" s="122"/>
    </row>
    <row r="84" spans="1:13" ht="14.5">
      <c r="A84" s="37">
        <v>41639</v>
      </c>
      <c r="B84" s="72">
        <v>92.052541420669897</v>
      </c>
      <c r="C84" s="116">
        <v>2.9908481932257902</v>
      </c>
      <c r="D84" s="116">
        <v>-0.335782077606605</v>
      </c>
      <c r="E84" s="116">
        <v>-3.1267962936323799</v>
      </c>
      <c r="F84" s="118">
        <v>1.6853246060898299</v>
      </c>
      <c r="G84" s="117">
        <v>17.57</v>
      </c>
      <c r="H84" s="112">
        <v>1.89064045322344</v>
      </c>
      <c r="I84" s="112">
        <v>2.2895498066029698</v>
      </c>
      <c r="J84" s="112">
        <v>123.701100990199</v>
      </c>
      <c r="K84" s="124"/>
      <c r="L84" s="124"/>
      <c r="M84" s="122"/>
    </row>
    <row r="85" spans="1:13" ht="14.5">
      <c r="A85" s="37">
        <v>41729</v>
      </c>
      <c r="B85" s="72">
        <v>91.892726097094197</v>
      </c>
      <c r="C85" s="116">
        <v>3.8605697151424296</v>
      </c>
      <c r="D85" s="116">
        <v>-1.5938198918607802</v>
      </c>
      <c r="E85" s="116">
        <v>-2.8020754289131498</v>
      </c>
      <c r="F85" s="118">
        <v>1.94150121524297</v>
      </c>
      <c r="G85" s="117">
        <v>19.91</v>
      </c>
      <c r="H85" s="112">
        <v>1.8483954390094199</v>
      </c>
      <c r="I85" s="112">
        <v>2.2287085183984803</v>
      </c>
      <c r="J85" s="112">
        <v>133.737261619051</v>
      </c>
      <c r="K85" s="124"/>
      <c r="L85" s="124"/>
      <c r="M85" s="122"/>
    </row>
    <row r="86" spans="1:13" ht="14.5">
      <c r="A86" s="37">
        <v>41820</v>
      </c>
      <c r="B86" s="72">
        <v>92.843747680756707</v>
      </c>
      <c r="C86" s="116">
        <v>6.4813959929830895</v>
      </c>
      <c r="D86" s="116">
        <v>0.72954635651745203</v>
      </c>
      <c r="E86" s="116">
        <v>-1.6049758901791702</v>
      </c>
      <c r="F86" s="118">
        <v>1.6038790241626</v>
      </c>
      <c r="G86" s="117">
        <v>20.41</v>
      </c>
      <c r="H86" s="112">
        <v>1.7895092271366899</v>
      </c>
      <c r="I86" s="112">
        <v>2.1257205326357598</v>
      </c>
      <c r="J86" s="112">
        <v>137.177779793177</v>
      </c>
      <c r="K86" s="124"/>
      <c r="L86" s="124"/>
      <c r="M86" s="122"/>
    </row>
    <row r="87" spans="1:13" ht="14.5">
      <c r="A87" s="37">
        <v>41912</v>
      </c>
      <c r="B87" s="72">
        <v>93.270018723831299</v>
      </c>
      <c r="C87" s="116">
        <v>10.140024433793799</v>
      </c>
      <c r="D87" s="116">
        <v>-0.93697784633681702</v>
      </c>
      <c r="E87" s="116">
        <v>-2.1817796031733798</v>
      </c>
      <c r="F87" s="118">
        <v>3.1799174167120201</v>
      </c>
      <c r="G87" s="117">
        <v>20.69</v>
      </c>
      <c r="H87" s="112">
        <v>1.7833482602863</v>
      </c>
      <c r="I87" s="112">
        <v>2.09122024424734</v>
      </c>
      <c r="J87" s="112">
        <v>138.521072806668</v>
      </c>
      <c r="K87" s="124"/>
      <c r="L87" s="124"/>
      <c r="M87" s="122"/>
    </row>
    <row r="88" spans="1:13" ht="14.5">
      <c r="A88" s="37">
        <v>42004</v>
      </c>
      <c r="B88" s="72">
        <v>91.2966193339619</v>
      </c>
      <c r="C88" s="116">
        <v>5.2674972517405596</v>
      </c>
      <c r="D88" s="116">
        <v>-2.3670289055723202</v>
      </c>
      <c r="E88" s="116">
        <v>-1.8532502689858998</v>
      </c>
      <c r="F88" s="118">
        <v>3.4634352166176399</v>
      </c>
      <c r="G88" s="117">
        <v>21.29</v>
      </c>
      <c r="H88" s="112">
        <v>1.7163010977435298</v>
      </c>
      <c r="I88" s="112">
        <v>2.0530653528239</v>
      </c>
      <c r="J88" s="112">
        <v>135.509677265856</v>
      </c>
      <c r="K88" s="124"/>
      <c r="L88" s="124"/>
      <c r="M88" s="122"/>
    </row>
    <row r="89" spans="1:13" ht="14.5">
      <c r="A89" s="37">
        <v>42094</v>
      </c>
      <c r="B89" s="72">
        <v>90.647578855050497</v>
      </c>
      <c r="C89" s="117">
        <v>4.4568747744496404</v>
      </c>
      <c r="D89" s="117">
        <v>0.67918032803042594</v>
      </c>
      <c r="E89" s="116">
        <v>-0.947729334027269</v>
      </c>
      <c r="F89" s="118">
        <v>2.32209847049451</v>
      </c>
      <c r="G89" s="117">
        <v>22.900000000000002</v>
      </c>
      <c r="H89" s="72">
        <v>1.6346129630628699</v>
      </c>
      <c r="I89" s="72">
        <v>1.9531062940838801</v>
      </c>
      <c r="J89" s="112">
        <v>141.46517980594001</v>
      </c>
      <c r="K89" s="124"/>
      <c r="L89" s="124"/>
      <c r="M89" s="122"/>
    </row>
    <row r="90" spans="1:13" ht="14.5">
      <c r="A90" s="37">
        <v>42185</v>
      </c>
      <c r="B90" s="72">
        <v>90.848062276343299</v>
      </c>
      <c r="C90" s="117">
        <v>3.4856498742738196</v>
      </c>
      <c r="D90" s="117">
        <v>1.25994703900784</v>
      </c>
      <c r="E90" s="116">
        <v>-0.30417164061005098</v>
      </c>
      <c r="F90" s="118">
        <v>0.58116778264727698</v>
      </c>
      <c r="G90" s="117">
        <v>23.82</v>
      </c>
      <c r="H90" s="72">
        <v>1.53134166859653</v>
      </c>
      <c r="I90" s="72">
        <v>1.8248086204788401</v>
      </c>
      <c r="J90" s="112">
        <v>148.40977470010802</v>
      </c>
      <c r="K90" s="124"/>
      <c r="L90" s="124"/>
      <c r="M90" s="122"/>
    </row>
    <row r="91" spans="1:13" ht="14.5">
      <c r="A91" s="37">
        <v>42277</v>
      </c>
      <c r="B91" s="72">
        <v>90.303243749874795</v>
      </c>
      <c r="C91" s="117">
        <v>3.4300341296928396</v>
      </c>
      <c r="D91" s="117">
        <v>3.8354293662961196</v>
      </c>
      <c r="E91" s="116">
        <v>2.1179861150139399</v>
      </c>
      <c r="F91" s="118">
        <v>-1.60926081466082</v>
      </c>
      <c r="G91" s="117">
        <v>24.29</v>
      </c>
      <c r="H91" s="72">
        <v>1.5152068540488299</v>
      </c>
      <c r="I91" s="72">
        <v>1.7952960935312599</v>
      </c>
      <c r="J91" s="112">
        <v>147.18454747090598</v>
      </c>
      <c r="K91" s="124"/>
      <c r="L91" s="124"/>
      <c r="M91" s="122"/>
    </row>
    <row r="92" spans="1:13" ht="14.5">
      <c r="A92" s="37">
        <v>42369</v>
      </c>
      <c r="B92" s="72">
        <v>88.129863559618101</v>
      </c>
      <c r="C92" s="117">
        <v>3.2982334000522204</v>
      </c>
      <c r="D92" s="117">
        <v>5.3473794811203401</v>
      </c>
      <c r="E92" s="116">
        <v>3.3220222238605901</v>
      </c>
      <c r="F92" s="118">
        <v>-2.4344169263592002</v>
      </c>
      <c r="G92" s="117">
        <v>24.85</v>
      </c>
      <c r="H92" s="72">
        <v>1.5043458496702899</v>
      </c>
      <c r="I92" s="72">
        <v>1.78989506981943</v>
      </c>
      <c r="J92" s="112">
        <v>144.17473558913701</v>
      </c>
      <c r="K92" s="124"/>
      <c r="L92" s="124"/>
      <c r="M92" s="122"/>
    </row>
    <row r="93" spans="1:13" ht="14.5">
      <c r="A93" s="37">
        <v>42460</v>
      </c>
      <c r="B93" s="72">
        <v>87.229034058719805</v>
      </c>
      <c r="C93" s="117">
        <v>3.3770944895491399</v>
      </c>
      <c r="D93" s="117">
        <v>6.5198673320787801</v>
      </c>
      <c r="E93" s="116">
        <v>5.1593200764258507</v>
      </c>
      <c r="F93" s="118">
        <v>-1.9843540543921701</v>
      </c>
      <c r="G93" s="117">
        <v>20.22</v>
      </c>
      <c r="H93" s="72">
        <v>1.46674910982589</v>
      </c>
      <c r="I93" s="72">
        <v>1.78550784815555</v>
      </c>
      <c r="J93" s="112">
        <v>146.51111299569902</v>
      </c>
      <c r="K93" s="124"/>
      <c r="L93" s="124"/>
      <c r="M93" s="122"/>
    </row>
    <row r="94" spans="1:13" ht="14.5">
      <c r="A94" s="37">
        <v>42551</v>
      </c>
      <c r="B94" s="72">
        <v>87.073280613249196</v>
      </c>
      <c r="C94" s="117">
        <v>3.4017595307917801</v>
      </c>
      <c r="D94" s="117">
        <v>8.7838589879912714</v>
      </c>
      <c r="E94" s="116">
        <v>6.8759795039600595</v>
      </c>
      <c r="F94" s="118">
        <v>-1.41635952080602</v>
      </c>
      <c r="G94" s="117">
        <v>19.32</v>
      </c>
      <c r="H94" s="72">
        <v>1.46557038783961</v>
      </c>
      <c r="I94" s="72">
        <v>1.7372995340529802</v>
      </c>
      <c r="J94" s="112">
        <v>151.40221366815101</v>
      </c>
      <c r="K94" s="124"/>
      <c r="L94" s="124"/>
      <c r="M94" s="122"/>
    </row>
    <row r="95" spans="1:13" ht="14.5">
      <c r="A95" s="37">
        <v>42643</v>
      </c>
      <c r="B95" s="72">
        <v>88.131454558915394</v>
      </c>
      <c r="C95" s="117">
        <v>5.3044052136611102</v>
      </c>
      <c r="D95" s="117">
        <v>9.5203761477430096</v>
      </c>
      <c r="E95" s="116">
        <v>7.4139794555914103</v>
      </c>
      <c r="F95" s="118">
        <v>-1.29168117523246</v>
      </c>
      <c r="G95" s="117">
        <v>19.41</v>
      </c>
      <c r="H95" s="72">
        <v>1.4936108079424799</v>
      </c>
      <c r="I95" s="72">
        <v>1.75654299057065</v>
      </c>
      <c r="J95" s="112">
        <v>159.959291504818</v>
      </c>
      <c r="K95" s="124"/>
      <c r="L95" s="124"/>
      <c r="M95" s="122"/>
    </row>
    <row r="96" spans="1:13" ht="14.5">
      <c r="A96" s="37">
        <v>42735</v>
      </c>
      <c r="B96" s="72">
        <v>88.917135594295502</v>
      </c>
      <c r="C96" s="117">
        <v>9.4945240101094992</v>
      </c>
      <c r="D96" s="117">
        <v>8.4136610983113993</v>
      </c>
      <c r="E96" s="116">
        <v>7.1945865527884596</v>
      </c>
      <c r="F96" s="118">
        <v>-1.0705103455737499</v>
      </c>
      <c r="G96" s="117">
        <v>19.37</v>
      </c>
      <c r="H96" s="72">
        <v>1.50150645417781</v>
      </c>
      <c r="I96" s="72">
        <v>1.73336165500943</v>
      </c>
      <c r="J96" s="112">
        <v>165.43993309781899</v>
      </c>
      <c r="K96" s="124"/>
      <c r="L96" s="124"/>
      <c r="M96" s="122"/>
    </row>
    <row r="97" spans="1:13" ht="14.5">
      <c r="A97" s="37">
        <v>42825</v>
      </c>
      <c r="B97" s="72">
        <v>88.586179610205505</v>
      </c>
      <c r="C97" s="117">
        <v>10.216248504591601</v>
      </c>
      <c r="D97" s="117">
        <v>5.1669038640771401</v>
      </c>
      <c r="E97" s="116">
        <v>5.2348535412460198</v>
      </c>
      <c r="F97" s="118">
        <v>-1.0791119888654399</v>
      </c>
      <c r="G97" s="117">
        <v>20.03</v>
      </c>
      <c r="H97" s="72">
        <v>1.47153798643002</v>
      </c>
      <c r="I97" s="72">
        <v>1.6955486977008198</v>
      </c>
      <c r="J97" s="112">
        <v>168.08811730732799</v>
      </c>
      <c r="K97" s="124"/>
      <c r="L97" s="124"/>
      <c r="M97" s="122"/>
    </row>
    <row r="98" spans="1:13" ht="14.5">
      <c r="A98" s="37">
        <v>42916</v>
      </c>
      <c r="B98" s="72">
        <v>88.044949398754795</v>
      </c>
      <c r="C98" s="117">
        <v>10.214239112185899</v>
      </c>
      <c r="D98" s="117">
        <v>3.5589713078830703</v>
      </c>
      <c r="E98" s="116">
        <v>2.9648851480622103</v>
      </c>
      <c r="F98" s="118">
        <v>-0.49149216843176402</v>
      </c>
      <c r="G98" s="117">
        <v>19.84</v>
      </c>
      <c r="H98" s="72">
        <v>1.43768293620293</v>
      </c>
      <c r="I98" s="72">
        <v>1.6739016922653001</v>
      </c>
      <c r="J98" s="112">
        <v>174.19718056468801</v>
      </c>
      <c r="K98" s="124"/>
      <c r="L98" s="124"/>
      <c r="M98" s="122"/>
    </row>
    <row r="99" spans="1:13" ht="14.5">
      <c r="A99" s="37">
        <v>43008</v>
      </c>
      <c r="B99" s="72">
        <v>87.896355662255999</v>
      </c>
      <c r="C99" s="117">
        <v>8.544512552474739</v>
      </c>
      <c r="D99" s="117">
        <v>3.5576553302962601</v>
      </c>
      <c r="E99" s="116">
        <v>2.45192376739393</v>
      </c>
      <c r="F99" s="118">
        <v>-7.1405697855604994E-2</v>
      </c>
      <c r="G99" s="117">
        <v>22.13</v>
      </c>
      <c r="H99" s="72">
        <v>1.4507187547972999</v>
      </c>
      <c r="I99" s="72">
        <v>1.64077497481918</v>
      </c>
      <c r="J99" s="112">
        <v>189.706332951988</v>
      </c>
      <c r="K99" s="124"/>
      <c r="L99" s="124"/>
      <c r="M99" s="122"/>
    </row>
    <row r="100" spans="1:13" ht="14.5">
      <c r="A100" s="37">
        <v>43100</v>
      </c>
      <c r="B100" s="72">
        <v>87.265921793132605</v>
      </c>
      <c r="C100" s="117">
        <v>6.8628346888421898</v>
      </c>
      <c r="D100" s="117">
        <v>6.47419482404778</v>
      </c>
      <c r="E100" s="116">
        <v>2.03459090032172</v>
      </c>
      <c r="F100" s="118">
        <v>0.546736623222147</v>
      </c>
      <c r="G100" s="117">
        <v>19.05</v>
      </c>
      <c r="H100" s="72">
        <v>1.4607393175771799</v>
      </c>
      <c r="I100" s="72">
        <v>1.6564516398983899</v>
      </c>
      <c r="J100" s="112">
        <v>195.74611338860001</v>
      </c>
      <c r="K100" s="124"/>
      <c r="L100" s="124"/>
      <c r="M100" s="122"/>
    </row>
    <row r="101" spans="1:13" ht="14.5">
      <c r="A101" s="37">
        <v>43190</v>
      </c>
      <c r="B101" s="72">
        <v>87.121461288730899</v>
      </c>
      <c r="C101" s="117">
        <v>7.8419015035563007</v>
      </c>
      <c r="D101" s="117">
        <v>2.8023074592929902</v>
      </c>
      <c r="E101" s="116">
        <v>2.85129128308072</v>
      </c>
      <c r="F101" s="118">
        <v>0.52420649968883903</v>
      </c>
      <c r="G101" s="117">
        <v>19.59</v>
      </c>
      <c r="H101" s="72">
        <v>1.4764719588897599</v>
      </c>
      <c r="I101" s="72">
        <v>1.6280553291631701</v>
      </c>
      <c r="J101" s="112">
        <v>202.95143485940699</v>
      </c>
      <c r="K101" s="124"/>
      <c r="L101" s="124"/>
      <c r="M101" s="123"/>
    </row>
    <row r="102" spans="1:13" ht="14.5">
      <c r="A102" s="37">
        <v>43281</v>
      </c>
      <c r="B102" s="72">
        <v>86.697216035504496</v>
      </c>
      <c r="C102" s="117">
        <v>7.4048201187565592</v>
      </c>
      <c r="D102" s="117">
        <v>5.6637834957093203</v>
      </c>
      <c r="E102" s="116">
        <v>6.0928042135182698</v>
      </c>
      <c r="F102" s="118">
        <v>0.42454273820001198</v>
      </c>
      <c r="G102" s="117">
        <v>18.970000000000002</v>
      </c>
      <c r="H102" s="72">
        <v>1.44752487712002</v>
      </c>
      <c r="I102" s="72">
        <v>1.5968440674258102</v>
      </c>
      <c r="J102" s="112">
        <v>211.60200148424798</v>
      </c>
      <c r="K102" s="124"/>
      <c r="L102" s="124"/>
      <c r="M102" s="123"/>
    </row>
    <row r="103" spans="1:13" ht="14.5">
      <c r="A103" s="37">
        <v>43373</v>
      </c>
      <c r="B103" s="72">
        <v>85.700214253498501</v>
      </c>
      <c r="C103" s="117">
        <v>6.5918052460140304</v>
      </c>
      <c r="D103" s="117">
        <v>4.6270521798277704</v>
      </c>
      <c r="E103" s="116">
        <v>3.2314260244009803</v>
      </c>
      <c r="F103" s="118">
        <v>0.36141992656817901</v>
      </c>
      <c r="G103" s="117">
        <v>18.8</v>
      </c>
      <c r="H103" s="72">
        <v>1.45664000232762</v>
      </c>
      <c r="I103" s="72">
        <v>1.6073082075102298</v>
      </c>
      <c r="J103" s="112">
        <v>210.50744318085898</v>
      </c>
      <c r="K103" s="124"/>
      <c r="L103" s="124"/>
      <c r="M103" s="123"/>
    </row>
    <row r="104" spans="1:13" ht="14.5">
      <c r="A104" s="37">
        <v>43465</v>
      </c>
      <c r="B104" s="72">
        <v>85.573281449291201</v>
      </c>
      <c r="C104" s="117">
        <v>7.3969557037796898</v>
      </c>
      <c r="D104" s="119">
        <v>3.0758188827773401</v>
      </c>
      <c r="E104" s="116">
        <v>3.6101990023426902</v>
      </c>
      <c r="F104" s="118">
        <v>0.30063043781121801</v>
      </c>
      <c r="G104" s="117">
        <v>18.579999999999998</v>
      </c>
      <c r="H104" s="72">
        <v>1.49920035998519</v>
      </c>
      <c r="I104" s="72">
        <v>1.6099548895055298</v>
      </c>
      <c r="J104" s="112">
        <v>192.809764491338</v>
      </c>
      <c r="K104" s="124"/>
      <c r="L104" s="124"/>
      <c r="M104" s="123"/>
    </row>
    <row r="105" spans="1:13" ht="14.5">
      <c r="A105" s="37">
        <v>43555</v>
      </c>
      <c r="B105" s="72">
        <v>85.607848934911502</v>
      </c>
      <c r="C105" s="117">
        <v>7.8644180998496998</v>
      </c>
      <c r="D105" s="117">
        <v>6.5067841062445897</v>
      </c>
      <c r="E105" s="116">
        <v>2.98567931319326</v>
      </c>
      <c r="F105" s="118">
        <v>1.3073562272955599</v>
      </c>
      <c r="G105" s="117">
        <v>19.739999999999998</v>
      </c>
      <c r="H105" s="72">
        <v>1.4917583577920799</v>
      </c>
      <c r="I105" s="72">
        <v>1.6230006122933498</v>
      </c>
      <c r="J105" s="112">
        <v>192.40163151835</v>
      </c>
      <c r="K105" s="124"/>
      <c r="L105" s="124"/>
      <c r="M105" s="123"/>
    </row>
    <row r="106" spans="1:13" ht="14.5">
      <c r="A106" s="37">
        <v>43646</v>
      </c>
      <c r="B106" s="72">
        <v>83.6202238399175</v>
      </c>
      <c r="C106" s="117">
        <v>6.5934959349593703</v>
      </c>
      <c r="D106" s="117">
        <v>4.9265771972029002</v>
      </c>
      <c r="E106" s="116">
        <v>-0.15618818602699502</v>
      </c>
      <c r="F106" s="118">
        <v>1.68774166854823</v>
      </c>
      <c r="G106" s="117">
        <v>19.55</v>
      </c>
      <c r="H106" s="72">
        <v>1.4968332761514098</v>
      </c>
      <c r="I106" s="72">
        <v>1.6285244599108499</v>
      </c>
      <c r="J106" s="112">
        <v>201.87975642653001</v>
      </c>
      <c r="K106" s="125"/>
      <c r="L106" s="124"/>
      <c r="M106" s="123"/>
    </row>
    <row r="107" spans="1:13" ht="14.5">
      <c r="A107" s="37">
        <v>43738</v>
      </c>
      <c r="B107" s="72">
        <v>82.922051892293098</v>
      </c>
      <c r="C107" s="117">
        <v>6.4414957780458595</v>
      </c>
      <c r="D107" s="117">
        <v>4.3922163090490898</v>
      </c>
      <c r="E107" s="116">
        <v>1.4684060098713698</v>
      </c>
      <c r="F107" s="118">
        <v>2.32436184897277</v>
      </c>
      <c r="G107" s="117">
        <v>19.03</v>
      </c>
      <c r="H107" s="72">
        <v>1.54486018328684</v>
      </c>
      <c r="I107" s="72">
        <v>1.6325521913174899</v>
      </c>
      <c r="J107" s="112">
        <v>205.44492029248497</v>
      </c>
      <c r="K107" s="125"/>
      <c r="L107" s="124"/>
      <c r="M107" s="123"/>
    </row>
    <row r="108" spans="1:13" ht="14.5">
      <c r="A108" s="37">
        <v>43830</v>
      </c>
      <c r="B108" s="72">
        <v>82.266960480724904</v>
      </c>
      <c r="C108" s="117">
        <v>6.5132574249542303</v>
      </c>
      <c r="D108" s="117">
        <v>3.5236833102120202</v>
      </c>
      <c r="E108" s="116">
        <v>1.05191992647013</v>
      </c>
      <c r="F108" s="118">
        <v>3.3448319015122201</v>
      </c>
      <c r="G108" s="117">
        <v>19.89</v>
      </c>
      <c r="H108" s="72">
        <v>1.5818547838822501</v>
      </c>
      <c r="I108" s="72">
        <v>1.6516653550709401</v>
      </c>
      <c r="J108" s="112">
        <v>210.53136165325799</v>
      </c>
      <c r="K108" s="125"/>
      <c r="L108" s="124"/>
      <c r="M108" s="123"/>
    </row>
    <row r="109" spans="1:13" ht="14.5">
      <c r="A109" s="37">
        <v>43921</v>
      </c>
      <c r="B109" s="72">
        <v>82.411298072947403</v>
      </c>
      <c r="C109" s="117">
        <v>6.2383900928792499</v>
      </c>
      <c r="D109" s="117">
        <v>3.2640590359560102</v>
      </c>
      <c r="E109" s="116">
        <v>0.61303500724691995</v>
      </c>
      <c r="F109" s="118">
        <v>4.6250760717660802</v>
      </c>
      <c r="G109" s="117">
        <v>22.83</v>
      </c>
      <c r="H109" s="72">
        <v>1.5628149789950401</v>
      </c>
      <c r="I109" s="72">
        <v>1.6295281644835999</v>
      </c>
      <c r="J109" s="112">
        <v>209.01937867076498</v>
      </c>
      <c r="K109" s="125"/>
      <c r="L109" s="124"/>
      <c r="M109" s="123"/>
    </row>
    <row r="110" spans="1:13" ht="14.5">
      <c r="A110" s="37">
        <v>44012</v>
      </c>
      <c r="B110" s="72">
        <v>82.776629243247598</v>
      </c>
      <c r="C110" s="117">
        <v>6.9712455190298099</v>
      </c>
      <c r="D110" s="117">
        <v>-0.54869007589114493</v>
      </c>
      <c r="E110" s="116">
        <v>-1.29346607726382</v>
      </c>
      <c r="F110" s="72">
        <v>6.1906978093714198</v>
      </c>
      <c r="G110" s="117">
        <v>22.81</v>
      </c>
      <c r="H110" s="72">
        <v>1.5843767157122299</v>
      </c>
      <c r="I110" s="72">
        <v>1.6426816148288399</v>
      </c>
      <c r="J110" s="112">
        <v>208.43231243500702</v>
      </c>
      <c r="K110" s="125"/>
      <c r="L110" s="124"/>
      <c r="M110" s="123"/>
    </row>
    <row r="111" spans="1:13" ht="14.5">
      <c r="A111" s="37">
        <v>44104</v>
      </c>
      <c r="B111" s="72">
        <v>82.399736615670705</v>
      </c>
      <c r="C111" s="117">
        <v>6.4</v>
      </c>
      <c r="D111" s="72">
        <v>-0.67217529048121294</v>
      </c>
      <c r="E111" s="116">
        <v>-2.1865228430764199</v>
      </c>
      <c r="F111" s="72">
        <v>7.4604121627161701</v>
      </c>
      <c r="G111" s="72">
        <v>22.18</v>
      </c>
      <c r="H111" s="72">
        <v>1.7231916841950099</v>
      </c>
      <c r="I111" s="72">
        <v>1.70782359442492</v>
      </c>
      <c r="J111" s="88">
        <v>230.24429694288102</v>
      </c>
      <c r="K111" s="124"/>
      <c r="L111" s="124"/>
      <c r="M111" s="120"/>
    </row>
    <row r="112" spans="1:13" ht="14.5">
      <c r="A112" s="37">
        <v>44196</v>
      </c>
      <c r="B112" s="72"/>
      <c r="C112" s="72"/>
      <c r="D112" s="72"/>
      <c r="E112" s="88">
        <v>-2.4940761372470699</v>
      </c>
      <c r="F112" s="72"/>
      <c r="G112" s="72"/>
      <c r="H112" s="72">
        <v>1.63700582992286</v>
      </c>
      <c r="I112" s="72">
        <v>1.69779848390386</v>
      </c>
      <c r="J112" s="88">
        <v>232.76910193096998</v>
      </c>
      <c r="K112" s="124"/>
      <c r="L112" s="124"/>
    </row>
    <row r="113" spans="1:12" ht="14.5">
      <c r="A113" s="37"/>
      <c r="B113" s="72"/>
      <c r="C113" s="72"/>
      <c r="D113" s="72"/>
      <c r="E113" s="88"/>
      <c r="F113" s="72"/>
      <c r="G113" s="72"/>
      <c r="H113" s="72"/>
      <c r="I113" s="72"/>
      <c r="J113" s="88"/>
      <c r="L113" s="107"/>
    </row>
    <row r="114" spans="1:12" ht="14.5">
      <c r="L114" s="107"/>
    </row>
    <row r="115" spans="1:12" ht="14.5">
      <c r="L115" s="107"/>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08984375" defaultRowHeight="12.5"/>
  <cols>
    <col min="1" max="1" width="9.08984375" style="96"/>
    <col min="2" max="2" width="19.453125" style="96" customWidth="1"/>
    <col min="3" max="16384" width="9.08984375" style="96"/>
  </cols>
  <sheetData>
    <row r="2" spans="1:2">
      <c r="B2" s="96" t="s">
        <v>101</v>
      </c>
    </row>
    <row r="3" spans="1:2">
      <c r="A3" s="97">
        <v>35155</v>
      </c>
      <c r="B3" s="96">
        <v>0</v>
      </c>
    </row>
    <row r="4" spans="1:2">
      <c r="A4" s="97">
        <v>35246</v>
      </c>
      <c r="B4" s="96">
        <v>0</v>
      </c>
    </row>
    <row r="5" spans="1:2">
      <c r="A5" s="97">
        <v>35338</v>
      </c>
      <c r="B5" s="96">
        <v>0</v>
      </c>
    </row>
    <row r="6" spans="1:2">
      <c r="A6" s="97">
        <v>35430</v>
      </c>
      <c r="B6" s="96">
        <v>0</v>
      </c>
    </row>
    <row r="7" spans="1:2">
      <c r="A7" s="97">
        <v>35520</v>
      </c>
      <c r="B7" s="96">
        <v>0</v>
      </c>
    </row>
    <row r="8" spans="1:2">
      <c r="A8" s="97">
        <v>35611</v>
      </c>
      <c r="B8" s="96">
        <v>0</v>
      </c>
    </row>
    <row r="9" spans="1:2">
      <c r="A9" s="97">
        <v>35703</v>
      </c>
      <c r="B9" s="96">
        <v>0</v>
      </c>
    </row>
    <row r="10" spans="1:2">
      <c r="A10" s="97">
        <v>35795</v>
      </c>
      <c r="B10" s="96">
        <v>0</v>
      </c>
    </row>
    <row r="11" spans="1:2">
      <c r="A11" s="97">
        <v>35885</v>
      </c>
      <c r="B11" s="96">
        <v>0</v>
      </c>
    </row>
    <row r="12" spans="1:2">
      <c r="A12" s="97">
        <v>35976</v>
      </c>
      <c r="B12" s="96">
        <v>0</v>
      </c>
    </row>
    <row r="13" spans="1:2">
      <c r="A13" s="97">
        <v>36068</v>
      </c>
      <c r="B13" s="96">
        <v>0</v>
      </c>
    </row>
    <row r="14" spans="1:2">
      <c r="A14" s="97">
        <v>36160</v>
      </c>
      <c r="B14" s="96">
        <v>0</v>
      </c>
    </row>
    <row r="15" spans="1:2">
      <c r="A15" s="97">
        <v>36250</v>
      </c>
      <c r="B15" s="96">
        <v>0</v>
      </c>
    </row>
    <row r="16" spans="1:2">
      <c r="A16" s="97">
        <v>36341</v>
      </c>
      <c r="B16" s="96">
        <v>0</v>
      </c>
    </row>
    <row r="17" spans="1:2">
      <c r="A17" s="97">
        <v>36433</v>
      </c>
      <c r="B17" s="96">
        <v>0</v>
      </c>
    </row>
    <row r="18" spans="1:2">
      <c r="A18" s="97">
        <v>36525</v>
      </c>
      <c r="B18" s="96">
        <v>0</v>
      </c>
    </row>
    <row r="19" spans="1:2">
      <c r="A19" s="97">
        <v>36616</v>
      </c>
      <c r="B19" s="96">
        <v>0</v>
      </c>
    </row>
    <row r="20" spans="1:2">
      <c r="A20" s="97">
        <v>36707</v>
      </c>
      <c r="B20" s="96">
        <v>0</v>
      </c>
    </row>
    <row r="21" spans="1:2">
      <c r="A21" s="97">
        <v>36799</v>
      </c>
      <c r="B21" s="96">
        <v>0</v>
      </c>
    </row>
    <row r="22" spans="1:2">
      <c r="A22" s="97">
        <v>36891</v>
      </c>
      <c r="B22" s="96">
        <v>0</v>
      </c>
    </row>
    <row r="23" spans="1:2">
      <c r="A23" s="97">
        <v>36981</v>
      </c>
      <c r="B23" s="96">
        <v>0</v>
      </c>
    </row>
    <row r="24" spans="1:2">
      <c r="A24" s="97">
        <v>37072</v>
      </c>
      <c r="B24" s="96">
        <v>0</v>
      </c>
    </row>
    <row r="25" spans="1:2">
      <c r="A25" s="97">
        <v>37164</v>
      </c>
      <c r="B25" s="96">
        <v>0</v>
      </c>
    </row>
    <row r="26" spans="1:2">
      <c r="A26" s="97">
        <v>37256</v>
      </c>
      <c r="B26" s="96">
        <v>0</v>
      </c>
    </row>
    <row r="27" spans="1:2">
      <c r="A27" s="97">
        <v>37346</v>
      </c>
      <c r="B27" s="96">
        <v>0</v>
      </c>
    </row>
    <row r="28" spans="1:2">
      <c r="A28" s="97">
        <v>37437</v>
      </c>
      <c r="B28" s="96">
        <v>0</v>
      </c>
    </row>
    <row r="29" spans="1:2">
      <c r="A29" s="97">
        <v>37529</v>
      </c>
      <c r="B29" s="96">
        <v>0</v>
      </c>
    </row>
    <row r="30" spans="1:2">
      <c r="A30" s="97">
        <v>37621</v>
      </c>
      <c r="B30" s="96">
        <v>0</v>
      </c>
    </row>
    <row r="31" spans="1:2">
      <c r="A31" s="97">
        <v>37711</v>
      </c>
      <c r="B31" s="96">
        <v>0</v>
      </c>
    </row>
    <row r="32" spans="1:2">
      <c r="A32" s="97">
        <v>37802</v>
      </c>
      <c r="B32" s="96">
        <v>0</v>
      </c>
    </row>
    <row r="33" spans="1:2">
      <c r="A33" s="97">
        <v>37894</v>
      </c>
      <c r="B33" s="96">
        <v>0</v>
      </c>
    </row>
    <row r="34" spans="1:2">
      <c r="A34" s="97">
        <v>37986</v>
      </c>
      <c r="B34" s="96">
        <v>0</v>
      </c>
    </row>
    <row r="35" spans="1:2">
      <c r="A35" s="97">
        <v>38077</v>
      </c>
      <c r="B35" s="96">
        <v>0</v>
      </c>
    </row>
    <row r="36" spans="1:2">
      <c r="A36" s="97">
        <v>38168</v>
      </c>
      <c r="B36" s="96">
        <v>0</v>
      </c>
    </row>
    <row r="37" spans="1:2">
      <c r="A37" s="97">
        <v>38260</v>
      </c>
      <c r="B37" s="96">
        <v>0</v>
      </c>
    </row>
    <row r="38" spans="1:2">
      <c r="A38" s="97">
        <v>38352</v>
      </c>
      <c r="B38" s="96">
        <v>0</v>
      </c>
    </row>
    <row r="39" spans="1:2">
      <c r="A39" s="97">
        <v>38442</v>
      </c>
      <c r="B39" s="96">
        <v>0</v>
      </c>
    </row>
    <row r="40" spans="1:2">
      <c r="A40" s="97">
        <v>38533</v>
      </c>
      <c r="B40" s="96">
        <v>0</v>
      </c>
    </row>
    <row r="41" spans="1:2">
      <c r="A41" s="97">
        <v>38625</v>
      </c>
      <c r="B41" s="96">
        <v>0</v>
      </c>
    </row>
    <row r="42" spans="1:2">
      <c r="A42" s="97">
        <v>38717</v>
      </c>
      <c r="B42" s="96">
        <v>0</v>
      </c>
    </row>
    <row r="43" spans="1:2">
      <c r="A43" s="97">
        <v>38807</v>
      </c>
      <c r="B43" s="96">
        <v>0</v>
      </c>
    </row>
    <row r="44" spans="1:2">
      <c r="A44" s="97">
        <v>38898</v>
      </c>
      <c r="B44" s="96">
        <v>0</v>
      </c>
    </row>
    <row r="45" spans="1:2">
      <c r="A45" s="97">
        <v>38990</v>
      </c>
      <c r="B45" s="96">
        <v>0</v>
      </c>
    </row>
    <row r="46" spans="1:2">
      <c r="A46" s="97">
        <v>39082</v>
      </c>
      <c r="B46" s="96">
        <v>0</v>
      </c>
    </row>
    <row r="47" spans="1:2">
      <c r="A47" s="97">
        <v>39172</v>
      </c>
      <c r="B47" s="96">
        <v>0</v>
      </c>
    </row>
    <row r="48" spans="1:2">
      <c r="A48" s="97">
        <v>39263</v>
      </c>
      <c r="B48" s="96">
        <v>0</v>
      </c>
    </row>
    <row r="49" spans="1:2">
      <c r="A49" s="97">
        <v>39355</v>
      </c>
      <c r="B49" s="96">
        <v>0</v>
      </c>
    </row>
    <row r="50" spans="1:2">
      <c r="A50" s="97">
        <v>39447</v>
      </c>
      <c r="B50" s="96">
        <v>0</v>
      </c>
    </row>
    <row r="51" spans="1:2">
      <c r="A51" s="97">
        <v>39538</v>
      </c>
      <c r="B51" s="96">
        <v>0</v>
      </c>
    </row>
    <row r="52" spans="1:2">
      <c r="A52" s="97">
        <v>39629</v>
      </c>
      <c r="B52" s="96">
        <v>0</v>
      </c>
    </row>
    <row r="53" spans="1:2">
      <c r="A53" s="97">
        <v>39721</v>
      </c>
      <c r="B53" s="96">
        <v>0</v>
      </c>
    </row>
    <row r="54" spans="1:2">
      <c r="A54" s="97">
        <v>39813</v>
      </c>
      <c r="B54" s="96">
        <v>5</v>
      </c>
    </row>
    <row r="55" spans="1:2">
      <c r="A55" s="97">
        <v>39903</v>
      </c>
      <c r="B55" s="96">
        <v>5</v>
      </c>
    </row>
    <row r="56" spans="1:2">
      <c r="A56" s="97">
        <v>39994</v>
      </c>
      <c r="B56" s="96">
        <v>5</v>
      </c>
    </row>
    <row r="57" spans="1:2">
      <c r="A57" s="97">
        <v>40086</v>
      </c>
      <c r="B57" s="96">
        <v>5</v>
      </c>
    </row>
    <row r="58" spans="1:2">
      <c r="A58" s="97">
        <v>40178</v>
      </c>
      <c r="B58" s="96">
        <v>5</v>
      </c>
    </row>
    <row r="59" spans="1:2">
      <c r="A59" s="97">
        <v>40268</v>
      </c>
      <c r="B59" s="96">
        <v>5</v>
      </c>
    </row>
    <row r="60" spans="1:2">
      <c r="A60" s="97">
        <v>40359</v>
      </c>
      <c r="B60" s="96">
        <v>5</v>
      </c>
    </row>
    <row r="61" spans="1:2">
      <c r="A61" s="97">
        <v>40451</v>
      </c>
      <c r="B61" s="96">
        <v>5</v>
      </c>
    </row>
    <row r="62" spans="1:2">
      <c r="A62" s="97">
        <v>40543</v>
      </c>
      <c r="B62" s="96">
        <v>5</v>
      </c>
    </row>
    <row r="63" spans="1:2">
      <c r="A63" s="97">
        <v>40633</v>
      </c>
      <c r="B63" s="96">
        <v>0</v>
      </c>
    </row>
    <row r="64" spans="1:2">
      <c r="A64" s="97">
        <v>40724</v>
      </c>
      <c r="B64" s="96">
        <v>0</v>
      </c>
    </row>
    <row r="65" spans="1:2">
      <c r="A65" s="97">
        <v>40816</v>
      </c>
      <c r="B65" s="96">
        <v>0</v>
      </c>
    </row>
    <row r="66" spans="1:2">
      <c r="A66" s="97">
        <v>40908</v>
      </c>
      <c r="B66" s="96">
        <v>0</v>
      </c>
    </row>
    <row r="67" spans="1:2">
      <c r="A67" s="97">
        <v>40999</v>
      </c>
      <c r="B67" s="96">
        <v>0</v>
      </c>
    </row>
    <row r="68" spans="1:2">
      <c r="A68" s="97">
        <v>41090</v>
      </c>
      <c r="B68" s="96">
        <v>0</v>
      </c>
    </row>
    <row r="69" spans="1:2">
      <c r="A69" s="97">
        <v>41182</v>
      </c>
      <c r="B69" s="96">
        <v>0</v>
      </c>
    </row>
    <row r="70" spans="1:2">
      <c r="A70" s="97">
        <v>41274</v>
      </c>
      <c r="B70" s="96">
        <v>0</v>
      </c>
    </row>
    <row r="71" spans="1:2">
      <c r="A71" s="97">
        <v>41364</v>
      </c>
      <c r="B71" s="96">
        <v>0</v>
      </c>
    </row>
    <row r="72" spans="1:2">
      <c r="A72" s="97">
        <v>41455</v>
      </c>
      <c r="B72" s="96">
        <v>0</v>
      </c>
    </row>
    <row r="73" spans="1:2">
      <c r="A73" s="97">
        <v>41547</v>
      </c>
      <c r="B73" s="96">
        <v>0</v>
      </c>
    </row>
    <row r="74" spans="1:2">
      <c r="A74" s="97">
        <v>41639</v>
      </c>
      <c r="B74" s="96">
        <v>0</v>
      </c>
    </row>
    <row r="75" spans="1:2">
      <c r="A75" s="97">
        <v>41729</v>
      </c>
      <c r="B75" s="96">
        <v>0</v>
      </c>
    </row>
    <row r="76" spans="1:2">
      <c r="A76" s="97">
        <v>41820</v>
      </c>
      <c r="B76" s="96">
        <v>0</v>
      </c>
    </row>
    <row r="77" spans="1:2">
      <c r="A77" s="97">
        <v>41912</v>
      </c>
      <c r="B77" s="96">
        <v>0</v>
      </c>
    </row>
    <row r="78" spans="1:2">
      <c r="A78" s="97">
        <v>42004</v>
      </c>
      <c r="B78" s="96">
        <v>0</v>
      </c>
    </row>
    <row r="79" spans="1:2">
      <c r="A79" s="97">
        <v>42094</v>
      </c>
      <c r="B79" s="96">
        <v>0</v>
      </c>
    </row>
    <row r="80" spans="1:2">
      <c r="A80" s="97">
        <v>42185</v>
      </c>
      <c r="B80" s="96">
        <v>0</v>
      </c>
    </row>
    <row r="81" spans="1:2">
      <c r="A81" s="97">
        <v>42277</v>
      </c>
      <c r="B81" s="96">
        <v>0</v>
      </c>
    </row>
    <row r="82" spans="1:2">
      <c r="A82" s="97">
        <v>42369</v>
      </c>
      <c r="B82" s="96">
        <v>0</v>
      </c>
    </row>
    <row r="83" spans="1:2">
      <c r="A83" s="97">
        <v>42460</v>
      </c>
      <c r="B83" s="96">
        <v>0</v>
      </c>
    </row>
    <row r="84" spans="1:2">
      <c r="A84" s="97">
        <v>42551</v>
      </c>
      <c r="B84" s="96">
        <v>0</v>
      </c>
    </row>
    <row r="85" spans="1:2">
      <c r="A85" s="97">
        <v>42643</v>
      </c>
      <c r="B85" s="96">
        <v>0</v>
      </c>
    </row>
    <row r="86" spans="1:2">
      <c r="A86" s="97">
        <v>42735</v>
      </c>
      <c r="B86" s="96">
        <v>0</v>
      </c>
    </row>
    <row r="87" spans="1:2">
      <c r="A87" s="97">
        <v>42825</v>
      </c>
      <c r="B87" s="96">
        <v>0</v>
      </c>
    </row>
    <row r="88" spans="1:2">
      <c r="A88" s="97">
        <v>42916</v>
      </c>
      <c r="B88" s="96">
        <v>0</v>
      </c>
    </row>
    <row r="89" spans="1:2">
      <c r="A89" s="97">
        <v>43008</v>
      </c>
      <c r="B89" s="96">
        <v>0</v>
      </c>
    </row>
    <row r="90" spans="1:2">
      <c r="A90" s="97">
        <v>43100</v>
      </c>
      <c r="B90" s="96">
        <v>0</v>
      </c>
    </row>
    <row r="91" spans="1:2">
      <c r="A91" s="97">
        <v>43190</v>
      </c>
      <c r="B91" s="96">
        <v>0</v>
      </c>
    </row>
    <row r="92" spans="1:2">
      <c r="A92" s="97">
        <v>43281</v>
      </c>
      <c r="B92" s="96">
        <v>0</v>
      </c>
    </row>
    <row r="93" spans="1:2">
      <c r="A93" s="97">
        <v>43373</v>
      </c>
      <c r="B93" s="96">
        <v>0</v>
      </c>
    </row>
    <row r="94" spans="1:2">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1"/>
  <sheetViews>
    <sheetView zoomScaleNormal="100" workbookViewId="0">
      <selection activeCell="A18" sqref="A18"/>
    </sheetView>
  </sheetViews>
  <sheetFormatPr defaultColWidth="8.90625" defaultRowHeight="12.5"/>
  <cols>
    <col min="1" max="1" width="34.90625" style="84" customWidth="1"/>
    <col min="2" max="5" width="25.08984375" style="85" customWidth="1"/>
    <col min="6" max="16384" width="8.90625" style="79"/>
  </cols>
  <sheetData>
    <row r="1" spans="1:5" s="1" customFormat="1" ht="14">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20.25" customHeight="1">
      <c r="A4" s="87" t="s">
        <v>110</v>
      </c>
      <c r="B4" s="95" t="s">
        <v>88</v>
      </c>
      <c r="C4" s="98">
        <v>44286</v>
      </c>
    </row>
    <row r="5" spans="1:5" s="1" customFormat="1">
      <c r="A5" s="103"/>
      <c r="B5" s="32"/>
      <c r="C5" s="32"/>
    </row>
    <row r="6" spans="1:5">
      <c r="A6" s="82"/>
      <c r="B6" s="83"/>
      <c r="C6" s="83"/>
      <c r="D6" s="79"/>
      <c r="E6" s="79"/>
    </row>
    <row r="7" spans="1:5">
      <c r="A7" s="93" t="s">
        <v>95</v>
      </c>
      <c r="B7" s="94"/>
      <c r="C7" s="94"/>
      <c r="D7" s="79"/>
      <c r="E7" s="79"/>
    </row>
    <row r="8" spans="1:5">
      <c r="A8" s="34" t="s">
        <v>1</v>
      </c>
      <c r="B8" s="36" t="s">
        <v>6</v>
      </c>
      <c r="C8" s="36" t="s">
        <v>2</v>
      </c>
      <c r="D8" s="79"/>
      <c r="E8" s="79"/>
    </row>
    <row r="9" spans="1:5">
      <c r="A9" s="87" t="s">
        <v>109</v>
      </c>
      <c r="B9" s="95" t="s">
        <v>88</v>
      </c>
      <c r="C9" s="98">
        <v>44196</v>
      </c>
      <c r="D9" s="79"/>
      <c r="E9" s="79"/>
    </row>
    <row r="10" spans="1:5">
      <c r="A10" s="87" t="s">
        <v>108</v>
      </c>
      <c r="B10" s="95" t="s">
        <v>88</v>
      </c>
      <c r="C10" s="98">
        <v>44105</v>
      </c>
      <c r="D10" s="79"/>
      <c r="E10" s="79"/>
    </row>
    <row r="11" spans="1:5">
      <c r="A11" s="87" t="s">
        <v>106</v>
      </c>
      <c r="B11" s="95" t="s">
        <v>88</v>
      </c>
      <c r="C11" s="98">
        <v>44008</v>
      </c>
      <c r="D11" s="79"/>
      <c r="E11" s="79"/>
    </row>
    <row r="12" spans="1:5" s="33" customFormat="1" ht="15.65" customHeight="1">
      <c r="A12" s="87" t="s">
        <v>107</v>
      </c>
      <c r="B12" s="95" t="s">
        <v>88</v>
      </c>
      <c r="C12" s="98">
        <v>43922</v>
      </c>
    </row>
    <row r="13" spans="1:5">
      <c r="A13" s="87" t="s">
        <v>105</v>
      </c>
      <c r="B13" s="95" t="s">
        <v>100</v>
      </c>
      <c r="C13" s="98">
        <v>43830</v>
      </c>
      <c r="D13" s="79"/>
      <c r="E13" s="79"/>
    </row>
    <row r="14" spans="1:5">
      <c r="A14" s="87" t="s">
        <v>104</v>
      </c>
      <c r="B14" s="95" t="s">
        <v>100</v>
      </c>
      <c r="C14" s="98">
        <v>43738</v>
      </c>
      <c r="D14" s="79"/>
      <c r="E14" s="79"/>
    </row>
    <row r="15" spans="1:5">
      <c r="A15" s="87" t="s">
        <v>103</v>
      </c>
      <c r="B15" s="95" t="s">
        <v>100</v>
      </c>
      <c r="C15" s="98">
        <v>43646</v>
      </c>
      <c r="D15" s="79"/>
      <c r="E15" s="79"/>
    </row>
    <row r="16" spans="1:5">
      <c r="A16" s="87" t="s">
        <v>102</v>
      </c>
      <c r="B16" s="95" t="s">
        <v>100</v>
      </c>
      <c r="C16" s="98">
        <v>43646</v>
      </c>
      <c r="D16" s="79"/>
      <c r="E16" s="79"/>
    </row>
    <row r="17" spans="1:3">
      <c r="A17" s="87">
        <v>43454</v>
      </c>
      <c r="B17" s="95" t="s">
        <v>100</v>
      </c>
      <c r="C17" s="98">
        <v>43646</v>
      </c>
    </row>
    <row r="18" spans="1:3">
      <c r="A18" s="87">
        <v>43368</v>
      </c>
      <c r="B18" s="95" t="s">
        <v>100</v>
      </c>
      <c r="C18" s="98">
        <v>43646</v>
      </c>
    </row>
    <row r="19" spans="1:3">
      <c r="A19" s="87">
        <v>43271</v>
      </c>
      <c r="B19" s="95" t="s">
        <v>100</v>
      </c>
      <c r="C19" s="98">
        <v>43646</v>
      </c>
    </row>
    <row r="20" spans="1:3">
      <c r="A20" s="87">
        <v>43188</v>
      </c>
      <c r="B20" s="95" t="s">
        <v>97</v>
      </c>
      <c r="C20" s="98" t="s">
        <v>98</v>
      </c>
    </row>
    <row r="21" spans="1:3">
      <c r="A21" s="87" t="s">
        <v>99</v>
      </c>
      <c r="B21" s="95" t="s">
        <v>97</v>
      </c>
      <c r="C21" s="98" t="s">
        <v>98</v>
      </c>
    </row>
    <row r="22" spans="1:3">
      <c r="A22" s="87" t="s">
        <v>96</v>
      </c>
      <c r="B22" s="67" t="s">
        <v>88</v>
      </c>
      <c r="C22" s="87">
        <v>43008</v>
      </c>
    </row>
    <row r="23" spans="1:3">
      <c r="A23" s="87">
        <v>42914</v>
      </c>
      <c r="B23" s="67" t="s">
        <v>88</v>
      </c>
      <c r="C23" s="87">
        <v>42916</v>
      </c>
    </row>
    <row r="24" spans="1:3">
      <c r="A24" s="87">
        <v>42823</v>
      </c>
      <c r="B24" s="67" t="s">
        <v>88</v>
      </c>
      <c r="C24" s="87">
        <v>42825</v>
      </c>
    </row>
    <row r="25" spans="1:3">
      <c r="A25" s="87">
        <v>42726</v>
      </c>
      <c r="B25" s="67" t="s">
        <v>88</v>
      </c>
      <c r="C25" s="87">
        <v>42735</v>
      </c>
    </row>
    <row r="26" spans="1:3">
      <c r="A26" s="87">
        <v>42642</v>
      </c>
      <c r="B26" s="67" t="s">
        <v>88</v>
      </c>
      <c r="C26" s="87">
        <v>42643</v>
      </c>
    </row>
    <row r="27" spans="1:3">
      <c r="A27" s="87">
        <v>42550</v>
      </c>
      <c r="B27" s="67" t="s">
        <v>88</v>
      </c>
      <c r="C27" s="87">
        <v>42551</v>
      </c>
    </row>
    <row r="28" spans="1:3">
      <c r="A28" s="87">
        <v>42458</v>
      </c>
      <c r="B28" s="67" t="s">
        <v>88</v>
      </c>
      <c r="C28" s="87">
        <v>42460</v>
      </c>
    </row>
    <row r="29" spans="1:3">
      <c r="A29" s="87">
        <v>42360</v>
      </c>
      <c r="B29" s="67" t="s">
        <v>88</v>
      </c>
      <c r="C29" s="87">
        <v>42369</v>
      </c>
    </row>
    <row r="30" spans="1:3">
      <c r="A30" s="87">
        <v>42265</v>
      </c>
      <c r="B30" s="67" t="s">
        <v>88</v>
      </c>
      <c r="C30" s="87">
        <v>42277</v>
      </c>
    </row>
    <row r="31" spans="1:3">
      <c r="A31" s="87">
        <v>42174</v>
      </c>
      <c r="B31" s="67" t="s">
        <v>88</v>
      </c>
      <c r="C31"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5"/>
  <sheetViews>
    <sheetView zoomScale="80" zoomScaleNormal="80" workbookViewId="0">
      <pane ySplit="14" topLeftCell="A106" activePane="bottomLeft" state="frozen"/>
      <selection activeCell="B1" sqref="B1"/>
      <selection pane="bottomLeft" activeCell="E117" sqref="E117"/>
    </sheetView>
  </sheetViews>
  <sheetFormatPr defaultColWidth="8.90625" defaultRowHeight="12.5"/>
  <cols>
    <col min="1" max="1" width="50.54296875" style="84" customWidth="1"/>
    <col min="2" max="5" width="25.08984375" style="85" customWidth="1"/>
    <col min="6" max="16384" width="8.90625" style="79"/>
  </cols>
  <sheetData>
    <row r="1" spans="1:5" s="1" customFormat="1" ht="14">
      <c r="A1" s="13" t="s">
        <v>7</v>
      </c>
      <c r="B1" s="3"/>
      <c r="C1" s="4"/>
      <c r="D1" s="4"/>
      <c r="E1" s="4"/>
    </row>
    <row r="2" spans="1:5" s="1" customFormat="1">
      <c r="A2" s="17" t="s">
        <v>8</v>
      </c>
      <c r="B2" s="15"/>
      <c r="C2" s="16"/>
      <c r="D2" s="16"/>
      <c r="E2" s="16"/>
    </row>
    <row r="3" spans="1:5" s="1" customFormat="1" ht="130.5" customHeight="1">
      <c r="A3" s="126" t="s">
        <v>87</v>
      </c>
      <c r="B3" s="126"/>
      <c r="C3" s="126"/>
      <c r="D3" s="126"/>
      <c r="E3" s="126"/>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4" t="s">
        <v>89</v>
      </c>
      <c r="D9" s="20">
        <v>2.5</v>
      </c>
      <c r="E9" s="64"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9" t="s">
        <v>89</v>
      </c>
      <c r="C15" s="69" t="s">
        <v>89</v>
      </c>
      <c r="D15" s="69" t="s">
        <v>89</v>
      </c>
      <c r="E15" s="69" t="s">
        <v>89</v>
      </c>
    </row>
    <row r="16" spans="1:5" s="1" customFormat="1">
      <c r="A16" s="37">
        <v>35155</v>
      </c>
      <c r="B16" s="69" t="s">
        <v>89</v>
      </c>
      <c r="C16" s="69" t="s">
        <v>89</v>
      </c>
      <c r="D16" s="69" t="s">
        <v>89</v>
      </c>
      <c r="E16" s="69" t="s">
        <v>89</v>
      </c>
    </row>
    <row r="17" spans="1:5" s="1" customFormat="1">
      <c r="A17" s="37">
        <v>35246</v>
      </c>
      <c r="B17" s="69" t="s">
        <v>89</v>
      </c>
      <c r="C17" s="69" t="s">
        <v>89</v>
      </c>
      <c r="D17" s="69" t="s">
        <v>89</v>
      </c>
      <c r="E17" s="69" t="s">
        <v>89</v>
      </c>
    </row>
    <row r="18" spans="1:5" s="1" customFormat="1">
      <c r="A18" s="37">
        <v>35338</v>
      </c>
      <c r="B18" s="69" t="s">
        <v>89</v>
      </c>
      <c r="C18" s="69" t="s">
        <v>89</v>
      </c>
      <c r="D18" s="69" t="s">
        <v>89</v>
      </c>
      <c r="E18" s="69" t="s">
        <v>89</v>
      </c>
    </row>
    <row r="19" spans="1:5" s="1" customFormat="1">
      <c r="A19" s="37">
        <v>35430</v>
      </c>
      <c r="B19" s="69" t="s">
        <v>89</v>
      </c>
      <c r="C19" s="69" t="s">
        <v>89</v>
      </c>
      <c r="D19" s="69" t="s">
        <v>89</v>
      </c>
      <c r="E19" s="69" t="s">
        <v>89</v>
      </c>
    </row>
    <row r="20" spans="1:5" s="1" customFormat="1">
      <c r="A20" s="37">
        <v>35520</v>
      </c>
      <c r="B20" s="69" t="s">
        <v>89</v>
      </c>
      <c r="C20" s="69" t="s">
        <v>89</v>
      </c>
      <c r="D20" s="69" t="s">
        <v>89</v>
      </c>
      <c r="E20" s="69" t="s">
        <v>89</v>
      </c>
    </row>
    <row r="21" spans="1:5" s="1" customFormat="1">
      <c r="A21" s="37">
        <v>35611</v>
      </c>
      <c r="B21" s="69" t="s">
        <v>89</v>
      </c>
      <c r="C21" s="69" t="s">
        <v>89</v>
      </c>
      <c r="D21" s="69" t="s">
        <v>89</v>
      </c>
      <c r="E21" s="69" t="s">
        <v>89</v>
      </c>
    </row>
    <row r="22" spans="1:5" s="1" customFormat="1">
      <c r="A22" s="37">
        <v>35703</v>
      </c>
      <c r="B22" s="69" t="s">
        <v>89</v>
      </c>
      <c r="C22" s="69" t="s">
        <v>89</v>
      </c>
      <c r="D22" s="69" t="s">
        <v>89</v>
      </c>
      <c r="E22" s="69" t="s">
        <v>89</v>
      </c>
    </row>
    <row r="23" spans="1:5" s="1" customFormat="1">
      <c r="A23" s="37">
        <v>35795</v>
      </c>
      <c r="B23" s="69" t="s">
        <v>89</v>
      </c>
      <c r="C23" s="69" t="s">
        <v>89</v>
      </c>
      <c r="D23" s="69" t="s">
        <v>89</v>
      </c>
      <c r="E23" s="69" t="s">
        <v>89</v>
      </c>
    </row>
    <row r="24" spans="1:5" s="1" customFormat="1">
      <c r="A24" s="37">
        <v>35885</v>
      </c>
      <c r="B24" s="69" t="s">
        <v>89</v>
      </c>
      <c r="C24" s="69" t="s">
        <v>89</v>
      </c>
      <c r="D24" s="69" t="s">
        <v>89</v>
      </c>
      <c r="E24" s="69" t="s">
        <v>89</v>
      </c>
    </row>
    <row r="25" spans="1:5" s="1" customFormat="1">
      <c r="A25" s="37">
        <v>35976</v>
      </c>
      <c r="B25" s="69" t="s">
        <v>89</v>
      </c>
      <c r="C25" s="69" t="s">
        <v>89</v>
      </c>
      <c r="D25" s="69" t="s">
        <v>89</v>
      </c>
      <c r="E25" s="69" t="s">
        <v>89</v>
      </c>
    </row>
    <row r="26" spans="1:5" s="1" customFormat="1">
      <c r="A26" s="37">
        <v>36068</v>
      </c>
      <c r="B26" s="69" t="s">
        <v>89</v>
      </c>
      <c r="C26" s="69" t="s">
        <v>89</v>
      </c>
      <c r="D26" s="69" t="s">
        <v>89</v>
      </c>
      <c r="E26" s="69" t="s">
        <v>89</v>
      </c>
    </row>
    <row r="27" spans="1:5" s="1" customFormat="1">
      <c r="A27" s="37">
        <v>36160</v>
      </c>
      <c r="B27" s="69" t="s">
        <v>89</v>
      </c>
      <c r="C27" s="69" t="s">
        <v>89</v>
      </c>
      <c r="D27" s="69" t="s">
        <v>89</v>
      </c>
      <c r="E27" s="69" t="s">
        <v>89</v>
      </c>
    </row>
    <row r="28" spans="1:5" s="1" customFormat="1">
      <c r="A28" s="37">
        <v>36250</v>
      </c>
      <c r="B28" s="69" t="s">
        <v>89</v>
      </c>
      <c r="C28" s="69" t="s">
        <v>89</v>
      </c>
      <c r="D28" s="69" t="s">
        <v>89</v>
      </c>
      <c r="E28" s="69" t="s">
        <v>89</v>
      </c>
    </row>
    <row r="29" spans="1:5" s="1" customFormat="1">
      <c r="A29" s="37">
        <v>36341</v>
      </c>
      <c r="B29" s="69" t="s">
        <v>89</v>
      </c>
      <c r="C29" s="69" t="s">
        <v>89</v>
      </c>
      <c r="D29" s="69" t="s">
        <v>89</v>
      </c>
      <c r="E29" s="69" t="s">
        <v>89</v>
      </c>
    </row>
    <row r="30" spans="1:5" s="1" customFormat="1">
      <c r="A30" s="37">
        <v>36433</v>
      </c>
      <c r="B30" s="69" t="s">
        <v>89</v>
      </c>
      <c r="C30" s="69" t="s">
        <v>89</v>
      </c>
      <c r="D30" s="69" t="s">
        <v>89</v>
      </c>
      <c r="E30" s="69" t="s">
        <v>89</v>
      </c>
    </row>
    <row r="31" spans="1:5" s="1" customFormat="1">
      <c r="A31" s="37">
        <v>36525</v>
      </c>
      <c r="B31" s="69" t="s">
        <v>89</v>
      </c>
      <c r="C31" s="69" t="s">
        <v>89</v>
      </c>
      <c r="D31" s="69" t="s">
        <v>89</v>
      </c>
      <c r="E31" s="69" t="s">
        <v>89</v>
      </c>
    </row>
    <row r="32" spans="1:5" s="1" customFormat="1">
      <c r="A32" s="37">
        <v>36616</v>
      </c>
      <c r="B32" s="69" t="s">
        <v>89</v>
      </c>
      <c r="C32" s="69" t="s">
        <v>89</v>
      </c>
      <c r="D32" s="69" t="s">
        <v>89</v>
      </c>
      <c r="E32" s="69" t="s">
        <v>89</v>
      </c>
    </row>
    <row r="33" spans="1:5" s="1" customFormat="1">
      <c r="A33" s="37">
        <v>36707</v>
      </c>
      <c r="B33" s="69" t="s">
        <v>89</v>
      </c>
      <c r="C33" s="69" t="s">
        <v>89</v>
      </c>
      <c r="D33" s="69" t="s">
        <v>89</v>
      </c>
      <c r="E33" s="69" t="s">
        <v>89</v>
      </c>
    </row>
    <row r="34" spans="1:5" s="1" customFormat="1">
      <c r="A34" s="37">
        <v>36799</v>
      </c>
      <c r="B34" s="69" t="s">
        <v>89</v>
      </c>
      <c r="C34" s="69" t="s">
        <v>89</v>
      </c>
      <c r="D34" s="69" t="s">
        <v>89</v>
      </c>
      <c r="E34" s="69" t="s">
        <v>89</v>
      </c>
    </row>
    <row r="35" spans="1:5" s="1" customFormat="1">
      <c r="A35" s="37">
        <v>36891</v>
      </c>
      <c r="B35" s="69" t="s">
        <v>89</v>
      </c>
      <c r="C35" s="69" t="s">
        <v>89</v>
      </c>
      <c r="D35" s="69" t="s">
        <v>89</v>
      </c>
      <c r="E35" s="69" t="s">
        <v>89</v>
      </c>
    </row>
    <row r="36" spans="1:5" s="1" customFormat="1">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c r="A39" s="37">
        <v>37256</v>
      </c>
      <c r="B39" s="29">
        <f>IF('2.1.'!$D34&lt;'1.2.Orientacinės AKR normos'!B$6,'1.2.Orientacinės AKR normos'!B$8,IF('2.1.'!$D34&gt;='1.2.Orientacinės AKR normos'!B$7,'1.2.Orientacinės AKR normos'!B$9,'1.2.Orientacinės AKR normos'!B$11+'1.2.Orientacinės AKR normos'!B$10*'2.1.'!$D34))</f>
        <v>4.3587364864093869E-3</v>
      </c>
      <c r="C39" s="29">
        <f>IF('2.1.'!$D34&lt;'1.2.Orientacinės AKR normos'!C$6,'1.2.Orientacinės AKR normos'!C$8,'1.2.Orientacinės AKR normos'!C$11+'1.2.Orientacinės AKR normos'!C$10*'2.1.'!$D34)</f>
        <v>4.3587364864093869E-3</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c r="A46" s="37">
        <v>37894</v>
      </c>
      <c r="B46" s="29">
        <f>IF('2.1.'!$D41&lt;'1.2.Orientacinės AKR normos'!B$6,'1.2.Orientacinės AKR normos'!B$8,IF('2.1.'!$D41&gt;='1.2.Orientacinės AKR normos'!B$7,'1.2.Orientacinės AKR normos'!B$9,'1.2.Orientacinės AKR normos'!B$11+'1.2.Orientacinės AKR normos'!B$10*'2.1.'!$D41))</f>
        <v>0.50714794309169053</v>
      </c>
      <c r="C46" s="29">
        <f>IF('2.1.'!$D41&lt;'1.2.Orientacinės AKR normos'!C$6,'1.2.Orientacinės AKR normos'!C$8,'1.2.Orientacinės AKR normos'!C$11+'1.2.Orientacinės AKR normos'!C$10*'2.1.'!$D41)</f>
        <v>0.50714794309169053</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c r="A47" s="37">
        <v>37986</v>
      </c>
      <c r="B47" s="29">
        <f>IF('2.1.'!$D42&lt;'1.2.Orientacinės AKR normos'!B$6,'1.2.Orientacinės AKR normos'!B$8,IF('2.1.'!$D42&gt;='1.2.Orientacinės AKR normos'!B$7,'1.2.Orientacinės AKR normos'!B$9,'1.2.Orientacinės AKR normos'!B$11+'1.2.Orientacinės AKR normos'!B$10*'2.1.'!$D42))</f>
        <v>1.0288940186808686</v>
      </c>
      <c r="C47" s="29">
        <f>IF('2.1.'!$D42&lt;'1.2.Orientacinės AKR normos'!C$6,'1.2.Orientacinės AKR normos'!C$8,'1.2.Orientacinės AKR normos'!C$11+'1.2.Orientacinės AKR normos'!C$10*'2.1.'!$D42)</f>
        <v>1.0288940186808686</v>
      </c>
      <c r="D47" s="29">
        <f>IF('2.2.'!$D42&lt;'1.2.Orientacinės AKR normos'!D$6,'1.2.Orientacinės AKR normos'!D$8,IF('2.2.'!$D42&gt;='1.2.Orientacinės AKR normos'!D$7,'1.2.Orientacinės AKR normos'!D$9,'1.2.Orientacinės AKR normos'!D$11+'1.2.Orientacinės AKR normos'!D$10*'2.2.'!$D42))</f>
        <v>0.52423649576670939</v>
      </c>
      <c r="E47" s="29">
        <f>IF('2.2.'!$D42&lt;'1.2.Orientacinės AKR normos'!E$6,'1.2.Orientacinės AKR normos'!E$8,'1.2.Orientacinės AKR normos'!E$11+'1.2.Orientacinės AKR normos'!E$10*'2.2.'!$D42)</f>
        <v>0.52423649576670939</v>
      </c>
    </row>
    <row r="48" spans="1:5" s="1" customFormat="1">
      <c r="A48" s="37">
        <v>38077</v>
      </c>
      <c r="B48" s="29">
        <f>IF('2.1.'!$D43&lt;'1.2.Orientacinės AKR normos'!B$6,'1.2.Orientacinės AKR normos'!B$8,IF('2.1.'!$D43&gt;='1.2.Orientacinės AKR normos'!B$7,'1.2.Orientacinės AKR normos'!B$9,'1.2.Orientacinės AKR normos'!B$11+'1.2.Orientacinės AKR normos'!B$10*'2.1.'!$D43))</f>
        <v>0.7307514286654968</v>
      </c>
      <c r="C48" s="29">
        <f>IF('2.1.'!$D43&lt;'1.2.Orientacinės AKR normos'!C$6,'1.2.Orientacinės AKR normos'!C$8,'1.2.Orientacinės AKR normos'!C$11+'1.2.Orientacinės AKR normos'!C$10*'2.1.'!$D43)</f>
        <v>0.7307514286654968</v>
      </c>
      <c r="D48" s="29">
        <f>IF('2.2.'!$D43&lt;'1.2.Orientacinės AKR normos'!D$6,'1.2.Orientacinės AKR normos'!D$8,IF('2.2.'!$D43&gt;='1.2.Orientacinės AKR normos'!D$7,'1.2.Orientacinės AKR normos'!D$9,'1.2.Orientacinės AKR normos'!D$11+'1.2.Orientacinės AKR normos'!D$10*'2.2.'!$D43))</f>
        <v>0.31623138895424685</v>
      </c>
      <c r="E48" s="29">
        <f>IF('2.2.'!$D43&lt;'1.2.Orientacinės AKR normos'!E$6,'1.2.Orientacinės AKR normos'!E$8,'1.2.Orientacinės AKR normos'!E$11+'1.2.Orientacinės AKR normos'!E$10*'2.2.'!$D43)</f>
        <v>0.31623138895424685</v>
      </c>
    </row>
    <row r="49" spans="1:5" s="1" customFormat="1">
      <c r="A49" s="37">
        <v>38168</v>
      </c>
      <c r="B49" s="29">
        <f>IF('2.1.'!$D44&lt;'1.2.Orientacinės AKR normos'!B$6,'1.2.Orientacinės AKR normos'!B$8,IF('2.1.'!$D44&gt;='1.2.Orientacinės AKR normos'!B$7,'1.2.Orientacinės AKR normos'!B$9,'1.2.Orientacinės AKR normos'!B$11+'1.2.Orientacinės AKR normos'!B$10*'2.1.'!$D44))</f>
        <v>1.0474366535301407</v>
      </c>
      <c r="C49" s="29">
        <f>IF('2.1.'!$D44&lt;'1.2.Orientacinės AKR normos'!C$6,'1.2.Orientacinės AKR normos'!C$8,'1.2.Orientacinės AKR normos'!C$11+'1.2.Orientacinės AKR normos'!C$10*'2.1.'!$D44)</f>
        <v>1.0474366535301407</v>
      </c>
      <c r="D49" s="29">
        <f>IF('2.2.'!$D44&lt;'1.2.Orientacinės AKR normos'!D$6,'1.2.Orientacinės AKR normos'!D$8,IF('2.2.'!$D44&gt;='1.2.Orientacinės AKR normos'!D$7,'1.2.Orientacinės AKR normos'!D$9,'1.2.Orientacinės AKR normos'!D$11+'1.2.Orientacinės AKR normos'!D$10*'2.2.'!$D44))</f>
        <v>0.71562417505883746</v>
      </c>
      <c r="E49" s="29">
        <f>IF('2.2.'!$D44&lt;'1.2.Orientacinės AKR normos'!E$6,'1.2.Orientacinės AKR normos'!E$8,'1.2.Orientacinės AKR normos'!E$11+'1.2.Orientacinės AKR normos'!E$10*'2.2.'!$D44)</f>
        <v>0.71562417505883746</v>
      </c>
    </row>
    <row r="50" spans="1:5" s="1" customFormat="1">
      <c r="A50" s="37">
        <v>38260</v>
      </c>
      <c r="B50" s="29">
        <f>IF('2.1.'!$D45&lt;'1.2.Orientacinės AKR normos'!B$6,'1.2.Orientacinės AKR normos'!B$8,IF('2.1.'!$D45&gt;='1.2.Orientacinės AKR normos'!B$7,'1.2.Orientacinės AKR normos'!B$9,'1.2.Orientacinės AKR normos'!B$11+'1.2.Orientacinės AKR normos'!B$10*'2.1.'!$D45))</f>
        <v>1.1213315982956906</v>
      </c>
      <c r="C50" s="29">
        <f>IF('2.1.'!$D45&lt;'1.2.Orientacinės AKR normos'!C$6,'1.2.Orientacinės AKR normos'!C$8,'1.2.Orientacinės AKR normos'!C$11+'1.2.Orientacinės AKR normos'!C$10*'2.1.'!$D45)</f>
        <v>1.1213315982956906</v>
      </c>
      <c r="D50" s="29">
        <f>IF('2.2.'!$D45&lt;'1.2.Orientacinės AKR normos'!D$6,'1.2.Orientacinės AKR normos'!D$8,IF('2.2.'!$D45&gt;='1.2.Orientacinės AKR normos'!D$7,'1.2.Orientacinės AKR normos'!D$9,'1.2.Orientacinės AKR normos'!D$11+'1.2.Orientacinės AKR normos'!D$10*'2.2.'!$D45))</f>
        <v>0.81234178691690606</v>
      </c>
      <c r="E50" s="29">
        <f>IF('2.2.'!$D45&lt;'1.2.Orientacinės AKR normos'!E$6,'1.2.Orientacinės AKR normos'!E$8,'1.2.Orientacinės AKR normos'!E$11+'1.2.Orientacinės AKR normos'!E$10*'2.2.'!$D45)</f>
        <v>0.81234178691690606</v>
      </c>
    </row>
    <row r="51" spans="1:5" s="1" customFormat="1">
      <c r="A51" s="37">
        <v>38352</v>
      </c>
      <c r="B51" s="29">
        <f>IF('2.1.'!$D46&lt;'1.2.Orientacinės AKR normos'!B$6,'1.2.Orientacinės AKR normos'!B$8,IF('2.1.'!$D46&gt;='1.2.Orientacinės AKR normos'!B$7,'1.2.Orientacinės AKR normos'!B$9,'1.2.Orientacinės AKR normos'!B$11+'1.2.Orientacinės AKR normos'!B$10*'2.1.'!$D46))</f>
        <v>1.4024986072524781</v>
      </c>
      <c r="C51" s="29">
        <f>IF('2.1.'!$D46&lt;'1.2.Orientacinės AKR normos'!C$6,'1.2.Orientacinės AKR normos'!C$8,'1.2.Orientacinės AKR normos'!C$11+'1.2.Orientacinės AKR normos'!C$10*'2.1.'!$D46)</f>
        <v>1.4024986072524781</v>
      </c>
      <c r="D51" s="29">
        <f>IF('2.2.'!$D46&lt;'1.2.Orientacinės AKR normos'!D$6,'1.2.Orientacinės AKR normos'!D$8,IF('2.2.'!$D46&gt;='1.2.Orientacinės AKR normos'!D$7,'1.2.Orientacinės AKR normos'!D$9,'1.2.Orientacinės AKR normos'!D$11+'1.2.Orientacinės AKR normos'!D$10*'2.2.'!$D46))</f>
        <v>1.1155581117730438</v>
      </c>
      <c r="E51" s="29">
        <f>IF('2.2.'!$D46&lt;'1.2.Orientacinės AKR normos'!E$6,'1.2.Orientacinės AKR normos'!E$8,'1.2.Orientacinės AKR normos'!E$11+'1.2.Orientacinės AKR normos'!E$10*'2.2.'!$D46)</f>
        <v>1.1155581117730438</v>
      </c>
    </row>
    <row r="52" spans="1:5" s="1" customFormat="1">
      <c r="A52" s="37">
        <v>38442</v>
      </c>
      <c r="B52" s="29">
        <f>IF('2.1.'!$D47&lt;'1.2.Orientacinės AKR normos'!B$6,'1.2.Orientacinės AKR normos'!B$8,IF('2.1.'!$D47&gt;='1.2.Orientacinės AKR normos'!B$7,'1.2.Orientacinės AKR normos'!B$9,'1.2.Orientacinės AKR normos'!B$11+'1.2.Orientacinės AKR normos'!B$10*'2.1.'!$D47))</f>
        <v>1.3708865081598562</v>
      </c>
      <c r="C52" s="29">
        <f>IF('2.1.'!$D47&lt;'1.2.Orientacinės AKR normos'!C$6,'1.2.Orientacinės AKR normos'!C$8,'1.2.Orientacinės AKR normos'!C$11+'1.2.Orientacinės AKR normos'!C$10*'2.1.'!$D47)</f>
        <v>1.3708865081598562</v>
      </c>
      <c r="D52" s="29">
        <f>IF('2.2.'!$D47&lt;'1.2.Orientacinės AKR normos'!D$6,'1.2.Orientacinės AKR normos'!D$8,IF('2.2.'!$D47&gt;='1.2.Orientacinės AKR normos'!D$7,'1.2.Orientacinės AKR normos'!D$9,'1.2.Orientacinės AKR normos'!D$11+'1.2.Orientacinės AKR normos'!D$10*'2.2.'!$D47))</f>
        <v>1.0858973051497904</v>
      </c>
      <c r="E52" s="29">
        <f>IF('2.2.'!$D47&lt;'1.2.Orientacinės AKR normos'!E$6,'1.2.Orientacinės AKR normos'!E$8,'1.2.Orientacinės AKR normos'!E$11+'1.2.Orientacinės AKR normos'!E$10*'2.2.'!$D47)</f>
        <v>1.0858973051497904</v>
      </c>
    </row>
    <row r="53" spans="1:5" s="1" customFormat="1">
      <c r="A53" s="37">
        <v>38533</v>
      </c>
      <c r="B53" s="29">
        <f>IF('2.1.'!$D48&lt;'1.2.Orientacinės AKR normos'!B$6,'1.2.Orientacinės AKR normos'!B$8,IF('2.1.'!$D48&gt;='1.2.Orientacinės AKR normos'!B$7,'1.2.Orientacinės AKR normos'!B$9,'1.2.Orientacinės AKR normos'!B$11+'1.2.Orientacinės AKR normos'!B$10*'2.1.'!$D48))</f>
        <v>1.871648262866322</v>
      </c>
      <c r="C53" s="29">
        <f>IF('2.1.'!$D48&lt;'1.2.Orientacinės AKR normos'!C$6,'1.2.Orientacinės AKR normos'!C$8,'1.2.Orientacinės AKR normos'!C$11+'1.2.Orientacinės AKR normos'!C$10*'2.1.'!$D48)</f>
        <v>1.871648262866322</v>
      </c>
      <c r="D53" s="29">
        <f>IF('2.2.'!$D48&lt;'1.2.Orientacinės AKR normos'!D$6,'1.2.Orientacinės AKR normos'!D$8,IF('2.2.'!$D48&gt;='1.2.Orientacinės AKR normos'!D$7,'1.2.Orientacinės AKR normos'!D$9,'1.2.Orientacinės AKR normos'!D$11+'1.2.Orientacinės AKR normos'!D$10*'2.2.'!$D48))</f>
        <v>1.6313984159117529</v>
      </c>
      <c r="E53" s="29">
        <f>IF('2.2.'!$D48&lt;'1.2.Orientacinės AKR normos'!E$6,'1.2.Orientacinės AKR normos'!E$8,'1.2.Orientacinės AKR normos'!E$11+'1.2.Orientacinės AKR normos'!E$10*'2.2.'!$D48)</f>
        <v>1.6313984159117529</v>
      </c>
    </row>
    <row r="54" spans="1:5" s="1" customFormat="1">
      <c r="A54" s="37">
        <v>38625</v>
      </c>
      <c r="B54" s="29">
        <f>IF('2.1.'!$D49&lt;'1.2.Orientacinės AKR normos'!B$6,'1.2.Orientacinės AKR normos'!B$8,IF('2.1.'!$D49&gt;='1.2.Orientacinės AKR normos'!B$7,'1.2.Orientacinės AKR normos'!B$9,'1.2.Orientacinės AKR normos'!B$11+'1.2.Orientacinės AKR normos'!B$10*'2.1.'!$D49))</f>
        <v>2.1683255512293593</v>
      </c>
      <c r="C54" s="29">
        <f>IF('2.1.'!$D49&lt;'1.2.Orientacinės AKR normos'!C$6,'1.2.Orientacinės AKR normos'!C$8,'1.2.Orientacinės AKR normos'!C$11+'1.2.Orientacinės AKR normos'!C$10*'2.1.'!$D49)</f>
        <v>2.1683255512293593</v>
      </c>
      <c r="D54" s="29">
        <f>IF('2.2.'!$D49&lt;'1.2.Orientacinės AKR normos'!D$6,'1.2.Orientacinės AKR normos'!D$8,IF('2.2.'!$D49&gt;='1.2.Orientacinės AKR normos'!D$7,'1.2.Orientacinės AKR normos'!D$9,'1.2.Orientacinės AKR normos'!D$11+'1.2.Orientacinės AKR normos'!D$10*'2.2.'!$D49))</f>
        <v>1.9924670669563782</v>
      </c>
      <c r="E54" s="29">
        <f>IF('2.2.'!$D49&lt;'1.2.Orientacinės AKR normos'!E$6,'1.2.Orientacinės AKR normos'!E$8,'1.2.Orientacinės AKR normos'!E$11+'1.2.Orientacinės AKR normos'!E$10*'2.2.'!$D49)</f>
        <v>1.9924670669563782</v>
      </c>
    </row>
    <row r="55" spans="1:5" s="1" customFormat="1">
      <c r="A55" s="37">
        <v>38717</v>
      </c>
      <c r="B55" s="29">
        <f>IF('2.1.'!$D50&lt;'1.2.Orientacinės AKR normos'!B$6,'1.2.Orientacinės AKR normos'!B$8,IF('2.1.'!$D50&gt;='1.2.Orientacinės AKR normos'!B$7,'1.2.Orientacinės AKR normos'!B$9,'1.2.Orientacinės AKR normos'!B$11+'1.2.Orientacinės AKR normos'!B$10*'2.1.'!$D50))</f>
        <v>2.4031659921698001</v>
      </c>
      <c r="C55" s="29">
        <f>IF('2.1.'!$D50&lt;'1.2.Orientacinės AKR normos'!C$6,'1.2.Orientacinės AKR normos'!C$8,'1.2.Orientacinės AKR normos'!C$11+'1.2.Orientacinės AKR normos'!C$10*'2.1.'!$D50)</f>
        <v>2.4031659921698001</v>
      </c>
      <c r="D55" s="29">
        <f>IF('2.2.'!$D50&lt;'1.2.Orientacinės AKR normos'!D$6,'1.2.Orientacinės AKR normos'!D$8,IF('2.2.'!$D50&gt;='1.2.Orientacinės AKR normos'!D$7,'1.2.Orientacinės AKR normos'!D$9,'1.2.Orientacinės AKR normos'!D$11+'1.2.Orientacinės AKR normos'!D$10*'2.2.'!$D50))</f>
        <v>2.2908626217665784</v>
      </c>
      <c r="E55" s="29">
        <f>IF('2.2.'!$D50&lt;'1.2.Orientacinės AKR normos'!E$6,'1.2.Orientacinės AKR normos'!E$8,'1.2.Orientacinės AKR normos'!E$11+'1.2.Orientacinės AKR normos'!E$10*'2.2.'!$D50)</f>
        <v>2.2908626217665784</v>
      </c>
    </row>
    <row r="56" spans="1:5" s="1" customFormat="1">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2.8219538807826563</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2.805209159192219</v>
      </c>
    </row>
    <row r="57" spans="1:5" s="1" customFormat="1">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3.1280589329582495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3.19397849802575</v>
      </c>
    </row>
    <row r="58" spans="1:5" s="1" customFormat="1">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3.1842106635024066</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3.2830592882507186</v>
      </c>
    </row>
    <row r="59" spans="1:5" s="1" customFormat="1">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3.4969751017820307</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3.6271148765057495</v>
      </c>
    </row>
    <row r="60" spans="1:5" s="1" customFormat="1">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5.2179702587968126</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5.6366590443361559</v>
      </c>
    </row>
    <row r="61" spans="1:5" s="1" customFormat="1">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5.0239767348145934</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5.6207471302135001</v>
      </c>
    </row>
    <row r="62" spans="1:5" s="1" customFormat="1">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4.9288289132850007</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5.6001358647324064</v>
      </c>
    </row>
    <row r="63" spans="1:5" s="1" customFormat="1">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4.9461328185999998</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5.5810972842773428</v>
      </c>
    </row>
    <row r="64" spans="1:5" s="1" customFormat="1">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5.6452092426463132</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6.2535007285832815</v>
      </c>
    </row>
    <row r="65" spans="1:5" s="1" customFormat="1">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4.5660389031406883</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4.9099367906601259</v>
      </c>
    </row>
    <row r="66" spans="1:5" s="1" customFormat="1">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4.2701675707800311</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4.2748633247679066</v>
      </c>
    </row>
    <row r="67" spans="1:5" s="1" customFormat="1">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3.0239603869685312</v>
      </c>
      <c r="D67" s="29">
        <f>IF('2.2.'!$D62&lt;'1.2.Orientacinės AKR normos'!D$6,'1.2.Orientacinės AKR normos'!D$8,IF('2.2.'!$D62&gt;='1.2.Orientacinės AKR normos'!D$7,'1.2.Orientacinės AKR normos'!D$9,'1.2.Orientacinės AKR normos'!D$11+'1.2.Orientacinės AKR normos'!D$10*'2.2.'!$D62))</f>
        <v>2.4421315050293719</v>
      </c>
      <c r="E67" s="29">
        <f>IF('2.2.'!$D62&lt;'1.2.Orientacinės AKR normos'!E$6,'1.2.Orientacinės AKR normos'!E$8,'1.2.Orientacinės AKR normos'!E$11+'1.2.Orientacinės AKR normos'!E$10*'2.2.'!$D62)</f>
        <v>2.4421315050293719</v>
      </c>
    </row>
    <row r="68" spans="1:5" s="1" customFormat="1">
      <c r="A68" s="37">
        <v>39903</v>
      </c>
      <c r="B68" s="29">
        <f>IF('2.1.'!$D63&lt;'1.2.Orientacinės AKR normos'!B$6,'1.2.Orientacinės AKR normos'!B$8,IF('2.1.'!$D63&gt;='1.2.Orientacinės AKR normos'!B$7,'1.2.Orientacinės AKR normos'!B$9,'1.2.Orientacinės AKR normos'!B$11+'1.2.Orientacinės AKR normos'!B$10*'2.1.'!$D63))</f>
        <v>2.3211196133998468</v>
      </c>
      <c r="C68" s="29">
        <f>IF('2.1.'!$D63&lt;'1.2.Orientacinės AKR normos'!C$6,'1.2.Orientacinės AKR normos'!C$8,'1.2.Orientacinės AKR normos'!C$11+'1.2.Orientacinės AKR normos'!C$10*'2.1.'!$D63)</f>
        <v>2.3211196133998468</v>
      </c>
      <c r="D68" s="29">
        <f>IF('2.2.'!$D63&lt;'1.2.Orientacinės AKR normos'!D$6,'1.2.Orientacinės AKR normos'!D$8,IF('2.2.'!$D63&gt;='1.2.Orientacinės AKR normos'!D$7,'1.2.Orientacinės AKR normos'!D$9,'1.2.Orientacinės AKR normos'!D$11+'1.2.Orientacinės AKR normos'!D$10*'2.2.'!$D63))</f>
        <v>1.0544291491261126</v>
      </c>
      <c r="E68" s="29">
        <f>IF('2.2.'!$D63&lt;'1.2.Orientacinės AKR normos'!E$6,'1.2.Orientacinės AKR normos'!E$8,'1.2.Orientacinės AKR normos'!E$11+'1.2.Orientacinės AKR normos'!E$10*'2.2.'!$D63)</f>
        <v>1.0544291491261126</v>
      </c>
    </row>
    <row r="69" spans="1:5" s="1" customFormat="1">
      <c r="A69" s="37">
        <v>39994</v>
      </c>
      <c r="B69" s="29">
        <f>IF('2.1.'!$D64&lt;'1.2.Orientacinės AKR normos'!B$6,'1.2.Orientacinės AKR normos'!B$8,IF('2.1.'!$D64&gt;='1.2.Orientacinės AKR normos'!B$7,'1.2.Orientacinės AKR normos'!B$9,'1.2.Orientacinės AKR normos'!B$11+'1.2.Orientacinės AKR normos'!B$10*'2.1.'!$D64))</f>
        <v>2.4607703058664376</v>
      </c>
      <c r="C69" s="29">
        <f>IF('2.1.'!$D64&lt;'1.2.Orientacinės AKR normos'!C$6,'1.2.Orientacinės AKR normos'!C$8,'1.2.Orientacinės AKR normos'!C$11+'1.2.Orientacinės AKR normos'!C$10*'2.1.'!$D64)</f>
        <v>2.4607703058664376</v>
      </c>
      <c r="D69" s="29">
        <f>IF('2.2.'!$D64&lt;'1.2.Orientacinės AKR normos'!D$6,'1.2.Orientacinės AKR normos'!D$8,IF('2.2.'!$D64&gt;='1.2.Orientacinės AKR normos'!D$7,'1.2.Orientacinės AKR normos'!D$9,'1.2.Orientacinės AKR normos'!D$11+'1.2.Orientacinės AKR normos'!D$10*'2.2.'!$D64))</f>
        <v>0.68795173978461888</v>
      </c>
      <c r="E69" s="29">
        <f>IF('2.2.'!$D64&lt;'1.2.Orientacinės AKR normos'!E$6,'1.2.Orientacinės AKR normos'!E$8,'1.2.Orientacinės AKR normos'!E$11+'1.2.Orientacinės AKR normos'!E$10*'2.2.'!$D64)</f>
        <v>0.68795173978461888</v>
      </c>
    </row>
    <row r="70" spans="1:5" s="1" customFormat="1">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2.8967942421751252</v>
      </c>
      <c r="D70" s="29">
        <f>IF('2.2.'!$D65&lt;'1.2.Orientacinės AKR normos'!D$6,'1.2.Orientacinės AKR normos'!D$8,IF('2.2.'!$D65&gt;='1.2.Orientacinės AKR normos'!D$7,'1.2.Orientacinės AKR normos'!D$9,'1.2.Orientacinės AKR normos'!D$11+'1.2.Orientacinės AKR normos'!D$10*'2.2.'!$D65))</f>
        <v>0.84375709815548117</v>
      </c>
      <c r="E70" s="29">
        <f>IF('2.2.'!$D65&lt;'1.2.Orientacinės AKR normos'!E$6,'1.2.Orientacinės AKR normos'!E$8,'1.2.Orientacinės AKR normos'!E$11+'1.2.Orientacinės AKR normos'!E$10*'2.2.'!$D65)</f>
        <v>0.84375709815548117</v>
      </c>
    </row>
    <row r="71" spans="1:5" s="1" customFormat="1">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3.0447092841853434</v>
      </c>
      <c r="D71" s="29">
        <f>IF('2.2.'!$D66&lt;'1.2.Orientacinės AKR normos'!D$6,'1.2.Orientacinės AKR normos'!D$8,IF('2.2.'!$D66&gt;='1.2.Orientacinės AKR normos'!D$7,'1.2.Orientacinės AKR normos'!D$9,'1.2.Orientacinės AKR normos'!D$11+'1.2.Orientacinės AKR normos'!D$10*'2.2.'!$D66))</f>
        <v>0.89533241610653436</v>
      </c>
      <c r="E71" s="29">
        <f>IF('2.2.'!$D66&lt;'1.2.Orientacinės AKR normos'!E$6,'1.2.Orientacinės AKR normos'!E$8,'1.2.Orientacinės AKR normos'!E$11+'1.2.Orientacinės AKR normos'!E$10*'2.2.'!$D66)</f>
        <v>0.89533241610653436</v>
      </c>
    </row>
    <row r="72" spans="1:5" s="1" customFormat="1">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2.8372283521309378</v>
      </c>
      <c r="D72" s="29">
        <f>IF('2.2.'!$D67&lt;'1.2.Orientacinės AKR normos'!D$6,'1.2.Orientacinės AKR normos'!D$8,IF('2.2.'!$D67&gt;='1.2.Orientacinės AKR normos'!D$7,'1.2.Orientacinės AKR normos'!D$9,'1.2.Orientacinės AKR normos'!D$11+'1.2.Orientacinės AKR normos'!D$10*'2.2.'!$D67))</f>
        <v>0.62961365870452823</v>
      </c>
      <c r="E72" s="29">
        <f>IF('2.2.'!$D67&lt;'1.2.Orientacinės AKR normos'!E$6,'1.2.Orientacinės AKR normos'!E$8,'1.2.Orientacinės AKR normos'!E$11+'1.2.Orientacinės AKR normos'!E$10*'2.2.'!$D67)</f>
        <v>0.62961365870452823</v>
      </c>
    </row>
    <row r="73" spans="1:5" s="1" customFormat="1">
      <c r="A73" s="37">
        <v>40359</v>
      </c>
      <c r="B73" s="29">
        <f>IF('2.1.'!$D68&lt;'1.2.Orientacinės AKR normos'!B$6,'1.2.Orientacinės AKR normos'!B$8,IF('2.1.'!$D68&gt;='1.2.Orientacinės AKR normos'!B$7,'1.2.Orientacinės AKR normos'!B$9,'1.2.Orientacinės AKR normos'!B$11+'1.2.Orientacinės AKR normos'!B$10*'2.1.'!$D68))</f>
        <v>2.0209656752315408</v>
      </c>
      <c r="C73" s="29">
        <f>IF('2.1.'!$D68&lt;'1.2.Orientacinės AKR normos'!C$6,'1.2.Orientacinės AKR normos'!C$8,'1.2.Orientacinės AKR normos'!C$11+'1.2.Orientacinės AKR normos'!C$10*'2.1.'!$D68)</f>
        <v>2.0209656752315408</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c r="A74" s="37">
        <v>40451</v>
      </c>
      <c r="B74" s="29">
        <f>IF('2.1.'!$D69&lt;'1.2.Orientacinės AKR normos'!B$6,'1.2.Orientacinės AKR normos'!B$8,IF('2.1.'!$D69&gt;='1.2.Orientacinės AKR normos'!B$7,'1.2.Orientacinės AKR normos'!B$9,'1.2.Orientacinės AKR normos'!B$11+'1.2.Orientacinės AKR normos'!B$10*'2.1.'!$D69))</f>
        <v>1.0428523767425877</v>
      </c>
      <c r="C74" s="29">
        <f>IF('2.1.'!$D69&lt;'1.2.Orientacinės AKR normos'!C$6,'1.2.Orientacinės AKR normos'!C$8,'1.2.Orientacinės AKR normos'!C$11+'1.2.Orientacinės AKR normos'!C$10*'2.1.'!$D69)</f>
        <v>1.0428523767425877</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c r="A75" s="37">
        <v>40543</v>
      </c>
      <c r="B75" s="29">
        <f>IF('2.1.'!$D70&lt;'1.2.Orientacinės AKR normos'!B$6,'1.2.Orientacinės AKR normos'!B$8,IF('2.1.'!$D70&gt;='1.2.Orientacinės AKR normos'!B$7,'1.2.Orientacinės AKR normos'!B$9,'1.2.Orientacinės AKR normos'!B$11+'1.2.Orientacinės AKR normos'!B$10*'2.1.'!$D70))</f>
        <v>2.8419754779831274E-2</v>
      </c>
      <c r="C75" s="29">
        <f>IF('2.1.'!$D70&lt;'1.2.Orientacinės AKR normos'!C$6,'1.2.Orientacinės AKR normos'!C$8,'1.2.Orientacinės AKR normos'!C$11+'1.2.Orientacinės AKR normos'!C$10*'2.1.'!$D70)</f>
        <v>2.8419754779831274E-2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c r="A92" s="37">
        <v>42094</v>
      </c>
      <c r="B92" s="70">
        <v>0</v>
      </c>
      <c r="C92" s="70">
        <v>0</v>
      </c>
      <c r="D92" s="70">
        <v>0</v>
      </c>
      <c r="E92" s="70">
        <v>0</v>
      </c>
    </row>
    <row r="93" spans="1:5" s="1" customFormat="1">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row r="111" spans="1:5">
      <c r="A111" s="37">
        <v>43830</v>
      </c>
      <c r="B111" s="29">
        <f>IF('2.1.'!$D106&lt;'1.2.Orientacinės AKR normos'!B$6,'1.2.Orientacinės AKR normos'!B$8,IF('2.1.'!$D106&gt;='1.2.Orientacinės AKR normos'!B$7,'1.2.Orientacinės AKR normos'!B$9,'1.2.Orientacinės AKR normos'!B$11+'1.2.Orientacinės AKR normos'!B$10*'2.1.'!$D106))</f>
        <v>0</v>
      </c>
      <c r="C111" s="29">
        <f>IF('2.1.'!$D106&lt;'1.2.Orientacinės AKR normos'!C$6,'1.2.Orientacinės AKR normos'!C$8,'1.2.Orientacinės AKR normos'!C$11+'1.2.Orientacinės AKR normos'!C$10*'2.1.'!$D106)</f>
        <v>0</v>
      </c>
      <c r="D111" s="29">
        <f>IF('2.2.'!$D106&lt;'1.2.Orientacinės AKR normos'!D$6,'1.2.Orientacinės AKR normos'!D$8,IF('2.2.'!$D106&gt;='1.2.Orientacinės AKR normos'!D$7,'1.2.Orientacinės AKR normos'!D$9,'1.2.Orientacinės AKR normos'!D$11+'1.2.Orientacinės AKR normos'!D$10*'2.2.'!$D106))</f>
        <v>0</v>
      </c>
      <c r="E111" s="29">
        <f>IF('2.2.'!$D106&lt;'1.2.Orientacinės AKR normos'!E$6,'1.2.Orientacinės AKR normos'!E$8,'1.2.Orientacinės AKR normos'!E$11+'1.2.Orientacinės AKR normos'!E$10*'2.2.'!$D106)</f>
        <v>0</v>
      </c>
    </row>
    <row r="112" spans="1:5">
      <c r="A112" s="37">
        <v>43921</v>
      </c>
      <c r="B112" s="29">
        <f>IF('2.1.'!$D107&lt;'1.2.Orientacinės AKR normos'!B$6,'1.2.Orientacinės AKR normos'!B$8,IF('2.1.'!$D107&gt;='1.2.Orientacinės AKR normos'!B$7,'1.2.Orientacinės AKR normos'!B$9,'1.2.Orientacinės AKR normos'!B$11+'1.2.Orientacinės AKR normos'!B$10*'2.1.'!$D107))</f>
        <v>0</v>
      </c>
      <c r="C112" s="29">
        <f>IF('2.1.'!$D107&lt;'1.2.Orientacinės AKR normos'!C$6,'1.2.Orientacinės AKR normos'!C$8,'1.2.Orientacinės AKR normos'!C$11+'1.2.Orientacinės AKR normos'!C$10*'2.1.'!$D107)</f>
        <v>0</v>
      </c>
      <c r="D112" s="29">
        <f>IF('2.2.'!$D107&lt;'1.2.Orientacinės AKR normos'!D$6,'1.2.Orientacinės AKR normos'!D$8,IF('2.2.'!$D107&gt;='1.2.Orientacinės AKR normos'!D$7,'1.2.Orientacinės AKR normos'!D$9,'1.2.Orientacinės AKR normos'!D$11+'1.2.Orientacinės AKR normos'!D$10*'2.2.'!$D107))</f>
        <v>0</v>
      </c>
      <c r="E112" s="29">
        <f>IF('2.2.'!$D107&lt;'1.2.Orientacinės AKR normos'!E$6,'1.2.Orientacinės AKR normos'!E$8,'1.2.Orientacinės AKR normos'!E$11+'1.2.Orientacinės AKR normos'!E$10*'2.2.'!$D107)</f>
        <v>0</v>
      </c>
    </row>
    <row r="113" spans="1:5">
      <c r="A113" s="37">
        <v>44012</v>
      </c>
      <c r="B113" s="29">
        <f>IF('2.1.'!$D108&lt;'1.2.Orientacinės AKR normos'!B$6,'1.2.Orientacinės AKR normos'!B$8,IF('2.1.'!$D108&gt;='1.2.Orientacinės AKR normos'!B$7,'1.2.Orientacinės AKR normos'!B$9,'1.2.Orientacinės AKR normos'!B$11+'1.2.Orientacinės AKR normos'!B$10*'2.1.'!$D108))</f>
        <v>0</v>
      </c>
      <c r="C113" s="29">
        <f>IF('2.1.'!$D108&lt;'1.2.Orientacinės AKR normos'!C$6,'1.2.Orientacinės AKR normos'!C$8,'1.2.Orientacinės AKR normos'!C$11+'1.2.Orientacinės AKR normos'!C$10*'2.1.'!$D108)</f>
        <v>0</v>
      </c>
      <c r="D113" s="29">
        <f>IF('2.2.'!$D108&lt;'1.2.Orientacinės AKR normos'!D$6,'1.2.Orientacinės AKR normos'!D$8,IF('2.2.'!$D108&gt;='1.2.Orientacinės AKR normos'!D$7,'1.2.Orientacinės AKR normos'!D$9,'1.2.Orientacinės AKR normos'!D$11+'1.2.Orientacinės AKR normos'!D$10*'2.2.'!$D108))</f>
        <v>0</v>
      </c>
      <c r="E113" s="29">
        <f>IF('2.2.'!$D108&lt;'1.2.Orientacinės AKR normos'!E$6,'1.2.Orientacinės AKR normos'!E$8,'1.2.Orientacinės AKR normos'!E$11+'1.2.Orientacinės AKR normos'!E$10*'2.2.'!$D108)</f>
        <v>0</v>
      </c>
    </row>
    <row r="114" spans="1:5">
      <c r="A114" s="37">
        <v>44104</v>
      </c>
      <c r="B114" s="29">
        <f>IF('2.1.'!$D109&lt;'1.2.Orientacinės AKR normos'!B$6,'1.2.Orientacinės AKR normos'!B$8,IF('2.1.'!$D109&gt;='1.2.Orientacinės AKR normos'!B$7,'1.2.Orientacinės AKR normos'!B$9,'1.2.Orientacinės AKR normos'!B$11+'1.2.Orientacinės AKR normos'!B$10*'2.1.'!$D109))</f>
        <v>0</v>
      </c>
      <c r="C114" s="29">
        <f>IF('2.1.'!$D109&lt;'1.2.Orientacinės AKR normos'!C$6,'1.2.Orientacinės AKR normos'!C$8,'1.2.Orientacinės AKR normos'!C$11+'1.2.Orientacinės AKR normos'!C$10*'2.1.'!$D109)</f>
        <v>0</v>
      </c>
      <c r="D114" s="29">
        <f>IF('2.2.'!$D109&lt;'1.2.Orientacinės AKR normos'!D$6,'1.2.Orientacinės AKR normos'!D$8,IF('2.2.'!$D109&gt;='1.2.Orientacinės AKR normos'!D$7,'1.2.Orientacinės AKR normos'!D$9,'1.2.Orientacinės AKR normos'!D$11+'1.2.Orientacinės AKR normos'!D$10*'2.2.'!$D109))</f>
        <v>0</v>
      </c>
      <c r="E114" s="29">
        <f>IF('2.2.'!$D109&lt;'1.2.Orientacinės AKR normos'!E$6,'1.2.Orientacinės AKR normos'!E$8,'1.2.Orientacinės AKR normos'!E$11+'1.2.Orientacinės AKR normos'!E$10*'2.2.'!$D109)</f>
        <v>0</v>
      </c>
    </row>
    <row r="115" spans="1:5">
      <c r="A115" s="37">
        <v>44196</v>
      </c>
      <c r="B115" s="29">
        <f>IF('2.1.'!$D110&lt;'1.2.Orientacinės AKR normos'!B$6,'1.2.Orientacinės AKR normos'!B$8,IF('2.1.'!$D110&gt;='1.2.Orientacinės AKR normos'!B$7,'1.2.Orientacinės AKR normos'!B$9,'1.2.Orientacinės AKR normos'!B$11+'1.2.Orientacinės AKR normos'!B$10*'2.1.'!$D110))</f>
        <v>0</v>
      </c>
      <c r="C115" s="29">
        <f>IF('2.1.'!$D110&lt;'1.2.Orientacinės AKR normos'!C$6,'1.2.Orientacinės AKR normos'!C$8,'1.2.Orientacinės AKR normos'!C$11+'1.2.Orientacinės AKR normos'!C$10*'2.1.'!$D110)</f>
        <v>0</v>
      </c>
      <c r="D115" s="29">
        <f>IF('2.2.'!$D110&lt;'1.2.Orientacinės AKR normos'!D$6,'1.2.Orientacinės AKR normos'!D$8,IF('2.2.'!$D110&gt;='1.2.Orientacinės AKR normos'!D$7,'1.2.Orientacinės AKR normos'!D$9,'1.2.Orientacinės AKR normos'!D$11+'1.2.Orientacinės AKR normos'!D$10*'2.2.'!$D110))</f>
        <v>0</v>
      </c>
      <c r="E115" s="29">
        <f>IF('2.2.'!$D110&lt;'1.2.Orientacinės AKR normos'!E$6,'1.2.Orientacinės AKR normos'!E$8,'1.2.Orientacinės AKR normos'!E$11+'1.2.Orientacinės AKR normos'!E$10*'2.2.'!$D110)</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0"/>
  <sheetViews>
    <sheetView zoomScaleNormal="100" workbookViewId="0">
      <pane ySplit="6" topLeftCell="A93" activePane="bottomLeft" state="frozen"/>
      <selection activeCell="B1" sqref="B1"/>
      <selection pane="bottomLeft" activeCell="B10" sqref="B10:B109"/>
    </sheetView>
  </sheetViews>
  <sheetFormatPr defaultColWidth="8.90625" defaultRowHeight="12.5"/>
  <cols>
    <col min="1" max="1" width="24" style="84" customWidth="1"/>
    <col min="2" max="4" width="24" style="85" customWidth="1"/>
    <col min="5" max="5" width="8.90625" style="79"/>
    <col min="6" max="7" width="13" style="79" customWidth="1"/>
    <col min="8" max="16384" width="8.90625" style="79"/>
  </cols>
  <sheetData>
    <row r="1" spans="1:11" s="1" customFormat="1" ht="14">
      <c r="A1" s="13" t="s">
        <v>71</v>
      </c>
      <c r="B1" s="3"/>
      <c r="C1" s="4"/>
      <c r="D1" s="42"/>
    </row>
    <row r="2" spans="1:11" s="1" customFormat="1">
      <c r="A2" s="17" t="s">
        <v>8</v>
      </c>
      <c r="B2" s="15"/>
      <c r="C2" s="16"/>
      <c r="D2" s="43"/>
    </row>
    <row r="3" spans="1:11" s="1" customFormat="1" ht="99" customHeight="1">
      <c r="A3" s="126" t="s">
        <v>78</v>
      </c>
      <c r="B3" s="126"/>
      <c r="C3" s="126"/>
      <c r="D3" s="126"/>
    </row>
    <row r="4" spans="1:11" s="1" customFormat="1">
      <c r="A4" s="2"/>
      <c r="B4" s="3"/>
      <c r="C4" s="4"/>
      <c r="D4" s="42"/>
    </row>
    <row r="5" spans="1:11" s="5" customFormat="1" ht="42.75" customHeight="1">
      <c r="A5" s="14"/>
      <c r="B5" s="36" t="s">
        <v>32</v>
      </c>
      <c r="C5" s="65" t="s">
        <v>76</v>
      </c>
      <c r="D5" s="44" t="s">
        <v>35</v>
      </c>
      <c r="F5" s="91" t="s">
        <v>92</v>
      </c>
      <c r="G5" s="91" t="s">
        <v>93</v>
      </c>
    </row>
    <row r="6" spans="1:11" s="55" customFormat="1" ht="17.25" customHeight="1">
      <c r="A6" s="52" t="s">
        <v>13</v>
      </c>
      <c r="B6" s="53" t="s">
        <v>12</v>
      </c>
      <c r="C6" s="54" t="s">
        <v>12</v>
      </c>
      <c r="D6" s="56" t="s">
        <v>31</v>
      </c>
      <c r="F6" s="92" t="s">
        <v>94</v>
      </c>
      <c r="G6" s="92" t="s">
        <v>94</v>
      </c>
    </row>
    <row r="7" spans="1:11" s="1" customFormat="1">
      <c r="A7" s="37">
        <v>34789</v>
      </c>
      <c r="B7" s="29"/>
      <c r="C7" s="68"/>
      <c r="D7" s="68"/>
      <c r="F7" s="73"/>
      <c r="G7" s="76">
        <v>1548.2184875459136</v>
      </c>
      <c r="I7" s="114"/>
      <c r="J7" s="114"/>
      <c r="K7" s="106"/>
    </row>
    <row r="8" spans="1:11" s="1" customFormat="1">
      <c r="A8" s="37">
        <v>34880</v>
      </c>
      <c r="B8" s="29"/>
      <c r="C8" s="68"/>
      <c r="D8" s="68"/>
      <c r="F8" s="73"/>
      <c r="G8" s="76">
        <v>1822.0960368822782</v>
      </c>
      <c r="I8" s="114"/>
      <c r="J8" s="114"/>
      <c r="K8" s="114"/>
    </row>
    <row r="9" spans="1:11" s="1" customFormat="1">
      <c r="A9" s="37">
        <v>34972</v>
      </c>
      <c r="B9" s="29"/>
      <c r="C9" s="68"/>
      <c r="D9" s="68"/>
      <c r="F9" s="73"/>
      <c r="G9" s="76">
        <v>2223.6381403220025</v>
      </c>
      <c r="I9" s="114"/>
      <c r="J9" s="114"/>
      <c r="K9" s="114"/>
    </row>
    <row r="10" spans="1:11" s="1" customFormat="1">
      <c r="A10" s="37">
        <v>35064</v>
      </c>
      <c r="B10" s="29">
        <v>22.437431663658099</v>
      </c>
      <c r="C10" s="68"/>
      <c r="D10" s="68"/>
      <c r="F10" s="73">
        <v>1741.3543549891829</v>
      </c>
      <c r="G10" s="76">
        <v>2166.9817465160017</v>
      </c>
      <c r="H10" s="105"/>
      <c r="I10" s="114"/>
      <c r="J10" s="114"/>
      <c r="K10" s="114"/>
    </row>
    <row r="11" spans="1:11" s="1" customFormat="1">
      <c r="A11" s="37">
        <v>35155</v>
      </c>
      <c r="B11" s="29">
        <v>21.523526038656499</v>
      </c>
      <c r="C11" s="68"/>
      <c r="D11" s="68"/>
      <c r="F11" s="73">
        <v>1768.3877462308881</v>
      </c>
      <c r="G11" s="76">
        <v>2003.3530561245684</v>
      </c>
      <c r="H11" s="105"/>
      <c r="I11" s="114"/>
      <c r="J11" s="114"/>
      <c r="K11" s="114"/>
    </row>
    <row r="12" spans="1:11" s="1" customFormat="1">
      <c r="A12" s="37">
        <v>35246</v>
      </c>
      <c r="B12" s="29">
        <v>21.752541642982301</v>
      </c>
      <c r="C12" s="68"/>
      <c r="D12" s="68"/>
      <c r="F12" s="73">
        <v>1889.7424732929392</v>
      </c>
      <c r="G12" s="76">
        <v>2293.483007283121</v>
      </c>
      <c r="H12" s="105"/>
      <c r="I12" s="114"/>
      <c r="J12" s="114"/>
      <c r="K12" s="114"/>
    </row>
    <row r="13" spans="1:11" s="1" customFormat="1">
      <c r="A13" s="37">
        <v>35338</v>
      </c>
      <c r="B13" s="29">
        <v>22.102409862648301</v>
      </c>
      <c r="C13" s="68"/>
      <c r="D13" s="68"/>
      <c r="F13" s="73">
        <v>2041.3408139407179</v>
      </c>
      <c r="G13" s="76">
        <v>2772.0113445724774</v>
      </c>
      <c r="H13" s="105"/>
      <c r="I13" s="114"/>
      <c r="J13" s="114"/>
      <c r="K13" s="114"/>
    </row>
    <row r="14" spans="1:11" s="1" customFormat="1">
      <c r="A14" s="37">
        <v>35430</v>
      </c>
      <c r="B14" s="29">
        <v>22.376561895715199</v>
      </c>
      <c r="C14" s="68"/>
      <c r="D14" s="68"/>
      <c r="F14" s="73">
        <v>2173.0213448836712</v>
      </c>
      <c r="G14" s="76">
        <v>2642.3019411062533</v>
      </c>
      <c r="H14" s="105"/>
      <c r="I14" s="114"/>
      <c r="J14" s="114"/>
      <c r="K14" s="114"/>
    </row>
    <row r="15" spans="1:11" s="1" customFormat="1">
      <c r="A15" s="37">
        <v>35520</v>
      </c>
      <c r="B15" s="29">
        <v>22.748022819816299</v>
      </c>
      <c r="C15" s="68"/>
      <c r="D15" s="68"/>
      <c r="F15" s="73">
        <v>2310.019847224105</v>
      </c>
      <c r="G15" s="76">
        <v>2447.0196465218864</v>
      </c>
      <c r="H15" s="105"/>
      <c r="I15" s="114"/>
      <c r="J15" s="114"/>
      <c r="K15" s="114"/>
    </row>
    <row r="16" spans="1:11" s="1" customFormat="1">
      <c r="A16" s="37">
        <v>35611</v>
      </c>
      <c r="B16" s="29">
        <v>20.442037052869399</v>
      </c>
      <c r="C16" s="68"/>
      <c r="D16" s="68"/>
      <c r="F16" s="73">
        <v>2191.3001503783858</v>
      </c>
      <c r="G16" s="76">
        <v>2858.245281609532</v>
      </c>
      <c r="H16" s="105"/>
      <c r="I16" s="114"/>
      <c r="J16" s="114"/>
      <c r="K16" s="114"/>
    </row>
    <row r="17" spans="1:11" s="1" customFormat="1">
      <c r="A17" s="37">
        <v>35703</v>
      </c>
      <c r="B17" s="29">
        <v>20.8781793000813</v>
      </c>
      <c r="C17" s="68"/>
      <c r="D17" s="68"/>
      <c r="F17" s="73">
        <v>2328.3478595621641</v>
      </c>
      <c r="G17" s="76">
        <v>3204.496852875724</v>
      </c>
      <c r="H17" s="105"/>
      <c r="I17" s="114"/>
      <c r="J17" s="114"/>
      <c r="K17" s="114"/>
    </row>
    <row r="18" spans="1:11" s="1" customFormat="1">
      <c r="A18" s="37">
        <v>35795</v>
      </c>
      <c r="B18" s="29">
        <v>23.3249327668488</v>
      </c>
      <c r="C18" s="68"/>
      <c r="D18" s="68"/>
      <c r="F18" s="73">
        <v>2734.25</v>
      </c>
      <c r="G18" s="76">
        <v>3212.6728657761237</v>
      </c>
      <c r="H18" s="105"/>
      <c r="I18" s="114"/>
      <c r="J18" s="114"/>
      <c r="K18" s="114"/>
    </row>
    <row r="19" spans="1:11" s="1" customFormat="1">
      <c r="A19" s="37">
        <v>35885</v>
      </c>
      <c r="B19" s="29">
        <v>22.3988316778495</v>
      </c>
      <c r="C19" s="68"/>
      <c r="D19" s="68"/>
      <c r="F19" s="73">
        <v>2713.6100301103802</v>
      </c>
      <c r="G19" s="76">
        <v>2839.5473742891363</v>
      </c>
      <c r="H19" s="105"/>
      <c r="I19" s="114"/>
      <c r="J19" s="114"/>
      <c r="K19" s="114"/>
    </row>
    <row r="20" spans="1:11" s="1" customFormat="1">
      <c r="A20" s="37">
        <v>35976</v>
      </c>
      <c r="B20" s="29">
        <v>23.565699603993401</v>
      </c>
      <c r="C20" s="68"/>
      <c r="D20" s="68"/>
      <c r="F20" s="73">
        <v>2956.4740044125351</v>
      </c>
      <c r="G20" s="76">
        <v>3288.9490832990614</v>
      </c>
      <c r="H20" s="105"/>
      <c r="I20" s="114"/>
      <c r="J20" s="114"/>
      <c r="K20" s="114"/>
    </row>
    <row r="21" spans="1:11" s="1" customFormat="1">
      <c r="A21" s="37">
        <v>36068</v>
      </c>
      <c r="B21" s="29">
        <v>24.5518434516163</v>
      </c>
      <c r="C21" s="68"/>
      <c r="D21" s="68"/>
      <c r="F21" s="73">
        <v>3148.7717039516046</v>
      </c>
      <c r="G21" s="76">
        <v>3483.8216397655815</v>
      </c>
      <c r="H21" s="105"/>
      <c r="I21" s="114"/>
      <c r="J21" s="114"/>
      <c r="K21" s="114"/>
    </row>
    <row r="22" spans="1:11" s="1" customFormat="1">
      <c r="A22" s="37">
        <v>36160</v>
      </c>
      <c r="B22" s="29">
        <v>25.391260638954499</v>
      </c>
      <c r="C22" s="68"/>
      <c r="D22" s="68"/>
      <c r="F22" s="73">
        <v>3306.2000000000003</v>
      </c>
      <c r="G22" s="76">
        <v>3408.697467850991</v>
      </c>
      <c r="H22" s="105"/>
      <c r="I22" s="114"/>
      <c r="J22" s="114"/>
      <c r="K22" s="114"/>
    </row>
    <row r="23" spans="1:11" s="1" customFormat="1">
      <c r="A23" s="37">
        <v>36250</v>
      </c>
      <c r="B23" s="29">
        <v>26.6436170975289</v>
      </c>
      <c r="C23" s="68"/>
      <c r="D23" s="68"/>
      <c r="F23" s="73">
        <v>3466.0760421585383</v>
      </c>
      <c r="G23" s="76">
        <v>2827.561436972197</v>
      </c>
      <c r="H23" s="105"/>
      <c r="I23" s="114"/>
      <c r="J23" s="114"/>
      <c r="K23" s="114"/>
    </row>
    <row r="24" spans="1:11" s="1" customFormat="1">
      <c r="A24" s="37">
        <v>36341</v>
      </c>
      <c r="B24" s="29">
        <v>28.426754118894898</v>
      </c>
      <c r="C24" s="68"/>
      <c r="D24" s="68"/>
      <c r="F24" s="73">
        <v>3703.2128529649849</v>
      </c>
      <c r="G24" s="76">
        <v>3307.1290955843665</v>
      </c>
      <c r="H24" s="105"/>
      <c r="I24" s="114"/>
      <c r="J24" s="114"/>
      <c r="K24" s="114"/>
    </row>
    <row r="25" spans="1:11" s="1" customFormat="1">
      <c r="A25" s="37">
        <v>36433</v>
      </c>
      <c r="B25" s="29">
        <v>30.054154677138001</v>
      </c>
      <c r="C25" s="68"/>
      <c r="D25" s="68"/>
      <c r="F25" s="73">
        <v>3859.3260910391568</v>
      </c>
      <c r="G25" s="76">
        <v>3297.8518630943004</v>
      </c>
      <c r="H25" s="105"/>
      <c r="I25" s="114"/>
      <c r="J25" s="114"/>
      <c r="K25" s="114"/>
    </row>
    <row r="26" spans="1:11" s="1" customFormat="1">
      <c r="A26" s="37">
        <v>36525</v>
      </c>
      <c r="B26" s="29">
        <v>29.820275057109601</v>
      </c>
      <c r="C26" s="68"/>
      <c r="D26" s="68"/>
      <c r="F26" s="73">
        <v>3790.3300000000004</v>
      </c>
      <c r="G26" s="76">
        <v>3278.0378814962351</v>
      </c>
      <c r="H26" s="105"/>
      <c r="I26" s="114"/>
      <c r="J26" s="114"/>
      <c r="K26" s="114"/>
    </row>
    <row r="27" spans="1:11" s="1" customFormat="1">
      <c r="A27" s="37">
        <v>36616</v>
      </c>
      <c r="B27" s="29">
        <v>28.1158585824904</v>
      </c>
      <c r="C27" s="68"/>
      <c r="D27" s="68"/>
      <c r="F27" s="73">
        <v>3631.4004426808096</v>
      </c>
      <c r="G27" s="76">
        <v>3032.8251915001451</v>
      </c>
      <c r="H27" s="105"/>
      <c r="I27" s="114"/>
      <c r="J27" s="114"/>
      <c r="K27" s="114"/>
    </row>
    <row r="28" spans="1:11" s="1" customFormat="1">
      <c r="A28" s="37">
        <v>36707</v>
      </c>
      <c r="B28" s="29">
        <v>29.339005381163901</v>
      </c>
      <c r="C28" s="68"/>
      <c r="D28" s="68"/>
      <c r="F28" s="73">
        <v>3808.9371222704181</v>
      </c>
      <c r="G28" s="76">
        <v>3373.7876156686457</v>
      </c>
      <c r="H28" s="105"/>
      <c r="I28" s="114"/>
      <c r="J28" s="114"/>
      <c r="K28" s="114"/>
    </row>
    <row r="29" spans="1:11" s="1" customFormat="1">
      <c r="A29" s="37">
        <v>36799</v>
      </c>
      <c r="B29" s="29">
        <v>28.955425664697302</v>
      </c>
      <c r="C29" s="68"/>
      <c r="D29" s="68"/>
      <c r="F29" s="73">
        <v>3795.4186661275489</v>
      </c>
      <c r="G29" s="76">
        <v>3423.1471730495255</v>
      </c>
      <c r="H29" s="105"/>
      <c r="I29" s="114"/>
      <c r="J29" s="114"/>
      <c r="K29" s="114"/>
    </row>
    <row r="30" spans="1:11" s="1" customFormat="1">
      <c r="A30" s="37">
        <v>36891</v>
      </c>
      <c r="B30" s="29">
        <v>30.169447563641501</v>
      </c>
      <c r="C30" s="68"/>
      <c r="D30" s="68"/>
      <c r="F30" s="73">
        <v>4028.0600000000004</v>
      </c>
      <c r="G30" s="76">
        <v>3521.6943064500115</v>
      </c>
      <c r="H30" s="105"/>
      <c r="I30" s="114"/>
      <c r="J30" s="114"/>
      <c r="K30" s="114"/>
    </row>
    <row r="31" spans="1:11" s="1" customFormat="1">
      <c r="A31" s="37">
        <v>36981</v>
      </c>
      <c r="B31" s="29">
        <v>29.2732643187957</v>
      </c>
      <c r="C31" s="29">
        <v>27.566197533190099</v>
      </c>
      <c r="D31" s="46">
        <v>1.7070667856055</v>
      </c>
      <c r="F31" s="73">
        <v>3957.4279017963972</v>
      </c>
      <c r="G31" s="73">
        <v>3200.2865225049236</v>
      </c>
      <c r="H31" s="105"/>
      <c r="I31" s="114"/>
      <c r="J31" s="114"/>
      <c r="K31" s="114"/>
    </row>
    <row r="32" spans="1:11" s="1" customFormat="1">
      <c r="A32" s="37">
        <v>37072</v>
      </c>
      <c r="B32" s="29">
        <v>27.9124122903543</v>
      </c>
      <c r="C32" s="29">
        <v>27.3926679843876</v>
      </c>
      <c r="D32" s="46">
        <v>0.51974430596670695</v>
      </c>
      <c r="F32" s="73">
        <v>3829.9907371749018</v>
      </c>
      <c r="G32" s="73">
        <v>3576.332892647185</v>
      </c>
      <c r="H32" s="105"/>
      <c r="I32" s="114"/>
      <c r="J32" s="114"/>
      <c r="K32" s="114"/>
    </row>
    <row r="33" spans="1:11" s="1" customFormat="1">
      <c r="A33" s="37">
        <v>37164</v>
      </c>
      <c r="B33" s="29">
        <v>27.012536580441399</v>
      </c>
      <c r="C33" s="29">
        <v>27.075039015245999</v>
      </c>
      <c r="D33" s="46">
        <v>-6.2502434804581897E-2</v>
      </c>
      <c r="F33" s="73">
        <v>3767.6988682614979</v>
      </c>
      <c r="G33" s="73">
        <v>3649.6502433574201</v>
      </c>
      <c r="H33" s="105"/>
      <c r="I33" s="114"/>
      <c r="J33" s="114"/>
      <c r="K33" s="114"/>
    </row>
    <row r="34" spans="1:11" s="1" customFormat="1">
      <c r="A34" s="37">
        <v>37256</v>
      </c>
      <c r="B34" s="29">
        <v>29.3586500743538</v>
      </c>
      <c r="C34" s="29">
        <v>27.344702117597301</v>
      </c>
      <c r="D34" s="46">
        <v>2.0139479567565099</v>
      </c>
      <c r="F34" s="73">
        <v>4162.18</v>
      </c>
      <c r="G34" s="73">
        <v>3750.7445756559896</v>
      </c>
      <c r="H34" s="105"/>
      <c r="I34" s="114"/>
      <c r="J34" s="114"/>
      <c r="K34" s="114"/>
    </row>
    <row r="35" spans="1:11" s="1" customFormat="1">
      <c r="A35" s="37">
        <v>37346</v>
      </c>
      <c r="B35" s="29">
        <v>28.737481195013402</v>
      </c>
      <c r="C35" s="29">
        <v>27.512504235882599</v>
      </c>
      <c r="D35" s="46">
        <v>1.2249769591308499</v>
      </c>
      <c r="F35" s="73">
        <v>4112.3093631945376</v>
      </c>
      <c r="G35" s="73">
        <v>3333.1880923316148</v>
      </c>
      <c r="H35" s="105"/>
      <c r="I35" s="114"/>
      <c r="J35" s="114"/>
      <c r="K35" s="114"/>
    </row>
    <row r="36" spans="1:11" s="1" customFormat="1">
      <c r="A36" s="37">
        <v>37437</v>
      </c>
      <c r="B36" s="29">
        <v>27.6657002043831</v>
      </c>
      <c r="C36" s="29">
        <v>27.463362858924</v>
      </c>
      <c r="D36" s="46">
        <v>0.20233734545911</v>
      </c>
      <c r="F36" s="73">
        <v>4028.5032200629344</v>
      </c>
      <c r="G36" s="73">
        <v>3827.7807638989229</v>
      </c>
      <c r="H36" s="105"/>
      <c r="I36" s="114"/>
      <c r="J36" s="114"/>
      <c r="K36" s="114"/>
    </row>
    <row r="37" spans="1:11" s="1" customFormat="1">
      <c r="A37" s="37">
        <v>37529</v>
      </c>
      <c r="B37" s="29">
        <v>28.291133623286999</v>
      </c>
      <c r="C37" s="29">
        <v>27.558115808849301</v>
      </c>
      <c r="D37" s="46">
        <v>0.733017814437669</v>
      </c>
      <c r="F37" s="73">
        <v>4214.103869909668</v>
      </c>
      <c r="G37" s="73">
        <v>3983.7797145632535</v>
      </c>
      <c r="H37" s="105"/>
      <c r="I37" s="114"/>
      <c r="J37" s="114"/>
      <c r="K37" s="114"/>
    </row>
    <row r="38" spans="1:11" s="1" customFormat="1">
      <c r="A38" s="37">
        <v>37621</v>
      </c>
      <c r="B38" s="29">
        <v>29.812698873174501</v>
      </c>
      <c r="C38" s="29">
        <v>27.926120722076298</v>
      </c>
      <c r="D38" s="46">
        <v>1.8865781510981301</v>
      </c>
      <c r="F38" s="73">
        <v>4526.28</v>
      </c>
      <c r="G38" s="73">
        <v>4037.6407165871469</v>
      </c>
      <c r="H38" s="105"/>
      <c r="I38" s="114"/>
      <c r="J38" s="114"/>
      <c r="K38" s="114"/>
    </row>
    <row r="39" spans="1:11" s="1" customFormat="1">
      <c r="A39" s="37">
        <v>37711</v>
      </c>
      <c r="B39" s="29">
        <v>29.3989046602148</v>
      </c>
      <c r="C39" s="29">
        <v>28.1756911584142</v>
      </c>
      <c r="D39" s="46">
        <v>1.22321350180063</v>
      </c>
      <c r="F39" s="73">
        <v>4572.9509517434544</v>
      </c>
      <c r="G39" s="73">
        <v>3705.6332608478046</v>
      </c>
      <c r="H39" s="105"/>
      <c r="I39" s="114"/>
      <c r="J39" s="114"/>
      <c r="K39" s="114"/>
    </row>
    <row r="40" spans="1:11" s="1" customFormat="1">
      <c r="A40" s="37">
        <v>37802</v>
      </c>
      <c r="B40" s="29">
        <v>29.933296304984399</v>
      </c>
      <c r="C40" s="29">
        <v>28.5103195177158</v>
      </c>
      <c r="D40" s="46">
        <v>1.4229767872686401</v>
      </c>
      <c r="F40" s="73">
        <v>4745.8520925751855</v>
      </c>
      <c r="G40" s="73">
        <v>4127.7056509777285</v>
      </c>
      <c r="H40" s="105"/>
      <c r="I40" s="114"/>
      <c r="J40" s="114"/>
      <c r="K40" s="114"/>
    </row>
    <row r="41" spans="1:11" s="1" customFormat="1">
      <c r="A41" s="37">
        <v>37894</v>
      </c>
      <c r="B41" s="29">
        <v>33.069123890057497</v>
      </c>
      <c r="C41" s="29">
        <v>29.446250472164099</v>
      </c>
      <c r="D41" s="46">
        <v>3.6228734178934099</v>
      </c>
      <c r="F41" s="73">
        <v>5357.4672488332371</v>
      </c>
      <c r="G41" s="73">
        <v>4329.8343594172557</v>
      </c>
      <c r="H41" s="105"/>
      <c r="I41" s="114"/>
      <c r="J41" s="114"/>
      <c r="K41" s="114"/>
    </row>
    <row r="42" spans="1:11" s="1" customFormat="1">
      <c r="A42" s="37">
        <v>37986</v>
      </c>
      <c r="B42" s="29">
        <v>36.137966006591</v>
      </c>
      <c r="C42" s="29">
        <v>30.845505146812201</v>
      </c>
      <c r="D42" s="46">
        <v>5.2924608597787799</v>
      </c>
      <c r="F42" s="73">
        <v>6016.9699999999993</v>
      </c>
      <c r="G42" s="73">
        <v>4486.8230204759329</v>
      </c>
      <c r="H42" s="105"/>
      <c r="I42" s="114"/>
      <c r="J42" s="114"/>
      <c r="K42" s="114"/>
    </row>
    <row r="43" spans="1:11" s="1" customFormat="1">
      <c r="A43" s="37">
        <v>38077</v>
      </c>
      <c r="B43" s="29">
        <v>36.291949231486797</v>
      </c>
      <c r="C43" s="29">
        <v>31.953544659757199</v>
      </c>
      <c r="D43" s="46">
        <v>4.3384045717295896</v>
      </c>
      <c r="F43" s="73">
        <v>6123.1500000000005</v>
      </c>
      <c r="G43" s="73">
        <v>3927.5607143754351</v>
      </c>
      <c r="H43" s="105"/>
      <c r="I43" s="114"/>
      <c r="J43" s="114"/>
      <c r="K43" s="114"/>
    </row>
    <row r="44" spans="1:11" s="1" customFormat="1">
      <c r="A44" s="37">
        <v>38168</v>
      </c>
      <c r="B44" s="29">
        <v>38.584190786939701</v>
      </c>
      <c r="C44" s="29">
        <v>33.232393495643301</v>
      </c>
      <c r="D44" s="46">
        <v>5.3517972912964504</v>
      </c>
      <c r="F44" s="73">
        <v>6653.630000000001</v>
      </c>
      <c r="G44" s="73">
        <v>4500.2280488189299</v>
      </c>
      <c r="H44" s="105"/>
      <c r="I44" s="114"/>
      <c r="J44" s="114"/>
      <c r="K44" s="114"/>
    </row>
    <row r="45" spans="1:11" s="1" customFormat="1">
      <c r="A45" s="37">
        <v>38260</v>
      </c>
      <c r="B45" s="29">
        <v>39.9622023769492</v>
      </c>
      <c r="C45" s="29">
        <v>34.373941262403001</v>
      </c>
      <c r="D45" s="46">
        <v>5.58826111454621</v>
      </c>
      <c r="F45" s="73">
        <v>7061.68</v>
      </c>
      <c r="G45" s="73">
        <v>4756.2861648202615</v>
      </c>
      <c r="H45" s="105"/>
      <c r="I45" s="114"/>
      <c r="J45" s="114"/>
      <c r="K45" s="114"/>
    </row>
    <row r="46" spans="1:11" s="1" customFormat="1">
      <c r="A46" s="37">
        <v>38352</v>
      </c>
      <c r="B46" s="29">
        <v>42.144125317735799</v>
      </c>
      <c r="C46" s="29">
        <v>35.656129774527898</v>
      </c>
      <c r="D46" s="46">
        <v>6.4879955432079299</v>
      </c>
      <c r="F46" s="73">
        <v>7678.5199999999995</v>
      </c>
      <c r="G46" s="73">
        <v>5035.593749670702</v>
      </c>
      <c r="H46" s="105"/>
      <c r="I46" s="114"/>
      <c r="J46" s="114"/>
      <c r="K46" s="114"/>
    </row>
    <row r="47" spans="1:11" s="1" customFormat="1">
      <c r="A47" s="37">
        <v>38442</v>
      </c>
      <c r="B47" s="29">
        <v>43.260764688759302</v>
      </c>
      <c r="C47" s="29">
        <v>36.873927862647697</v>
      </c>
      <c r="D47" s="46">
        <v>6.3868368261115398</v>
      </c>
      <c r="F47" s="73">
        <v>8080.15</v>
      </c>
      <c r="G47" s="73">
        <v>4385.670985196507</v>
      </c>
      <c r="H47" s="105"/>
      <c r="I47" s="114"/>
      <c r="J47" s="114"/>
      <c r="K47" s="114"/>
    </row>
    <row r="48" spans="1:11" s="1" customFormat="1">
      <c r="A48" s="37">
        <v>38533</v>
      </c>
      <c r="B48" s="29">
        <v>46.452822825182999</v>
      </c>
      <c r="C48" s="29">
        <v>38.463548384010799</v>
      </c>
      <c r="D48" s="46">
        <v>7.9892744411722303</v>
      </c>
      <c r="F48" s="73">
        <v>8987.8000000000011</v>
      </c>
      <c r="G48" s="73">
        <v>5170.6812493553343</v>
      </c>
      <c r="H48" s="105"/>
      <c r="I48" s="114"/>
      <c r="J48" s="114"/>
      <c r="K48" s="114"/>
    </row>
    <row r="49" spans="1:11" s="1" customFormat="1">
      <c r="A49" s="37">
        <v>38625</v>
      </c>
      <c r="B49" s="29">
        <v>49.212716431014599</v>
      </c>
      <c r="C49" s="29">
        <v>40.274074667080697</v>
      </c>
      <c r="D49" s="46">
        <v>8.9386417639339495</v>
      </c>
      <c r="F49" s="73">
        <v>9922.630000000001</v>
      </c>
      <c r="G49" s="73">
        <v>5570.7898279923547</v>
      </c>
      <c r="H49" s="105"/>
      <c r="I49" s="114"/>
      <c r="J49" s="114"/>
      <c r="K49" s="114"/>
    </row>
    <row r="50" spans="1:11" s="1" customFormat="1">
      <c r="A50" s="37">
        <v>38717</v>
      </c>
      <c r="B50" s="29">
        <v>51.903384716667503</v>
      </c>
      <c r="C50" s="29">
        <v>42.2132535417242</v>
      </c>
      <c r="D50" s="46">
        <v>9.6901311749433603</v>
      </c>
      <c r="F50" s="73">
        <v>10889.28999999997</v>
      </c>
      <c r="G50" s="73">
        <v>5852.7806524056714</v>
      </c>
      <c r="H50" s="105"/>
      <c r="I50" s="114"/>
      <c r="J50" s="114"/>
      <c r="K50" s="114"/>
    </row>
    <row r="51" spans="1:11" s="1" customFormat="1">
      <c r="A51" s="37">
        <v>38807</v>
      </c>
      <c r="B51" s="29">
        <v>55.495295871479101</v>
      </c>
      <c r="C51" s="29">
        <v>44.465043452974598</v>
      </c>
      <c r="D51" s="46">
        <v>11.030252418504499</v>
      </c>
      <c r="F51" s="73">
        <v>12002.84</v>
      </c>
      <c r="G51" s="73">
        <v>5034.320226682722</v>
      </c>
      <c r="H51" s="105"/>
      <c r="I51" s="114"/>
      <c r="J51" s="114"/>
      <c r="K51" s="114"/>
    </row>
    <row r="52" spans="1:11" s="1" customFormat="1">
      <c r="A52" s="37">
        <v>38898</v>
      </c>
      <c r="B52" s="29">
        <v>58.846836730103703</v>
      </c>
      <c r="C52" s="29">
        <v>46.837048144637301</v>
      </c>
      <c r="D52" s="46">
        <v>12.009788585466399</v>
      </c>
      <c r="F52" s="73">
        <v>13145.549999999972</v>
      </c>
      <c r="G52" s="73">
        <v>5880.6932006507186</v>
      </c>
      <c r="H52" s="105"/>
      <c r="I52" s="114"/>
      <c r="J52" s="114"/>
      <c r="K52" s="114"/>
    </row>
    <row r="53" spans="1:11" s="1" customFormat="1">
      <c r="A53" s="37">
        <v>38990</v>
      </c>
      <c r="B53" s="29">
        <v>61.292123268416503</v>
      </c>
      <c r="C53" s="29">
        <v>49.102649145208701</v>
      </c>
      <c r="D53" s="46">
        <v>12.189474123207701</v>
      </c>
      <c r="F53" s="73">
        <v>14230.899999999972</v>
      </c>
      <c r="G53" s="73">
        <v>6450.3606212794839</v>
      </c>
      <c r="H53" s="105"/>
      <c r="I53" s="114"/>
      <c r="J53" s="114"/>
      <c r="K53" s="114"/>
    </row>
    <row r="54" spans="1:11" s="1" customFormat="1">
      <c r="A54" s="37">
        <v>39082</v>
      </c>
      <c r="B54" s="29">
        <v>64.693351542502199</v>
      </c>
      <c r="C54" s="29">
        <v>51.503031216799698</v>
      </c>
      <c r="D54" s="46">
        <v>13.190320325702499</v>
      </c>
      <c r="F54" s="73">
        <v>15560.88</v>
      </c>
      <c r="G54" s="73">
        <v>6687.9167903642265</v>
      </c>
      <c r="H54" s="105"/>
      <c r="I54" s="114"/>
      <c r="J54" s="114"/>
      <c r="K54" s="114"/>
    </row>
    <row r="55" spans="1:11" s="1" customFormat="1">
      <c r="A55" s="37">
        <v>39172</v>
      </c>
      <c r="B55" s="29">
        <v>74.125049975755601</v>
      </c>
      <c r="C55" s="29">
        <v>55.427545147605699</v>
      </c>
      <c r="D55" s="46">
        <v>18.6975048281498</v>
      </c>
      <c r="F55" s="73">
        <v>18562.97</v>
      </c>
      <c r="G55" s="73">
        <v>6023.805083737373</v>
      </c>
      <c r="H55" s="105"/>
      <c r="I55" s="114"/>
      <c r="J55" s="114"/>
      <c r="K55" s="114"/>
    </row>
    <row r="56" spans="1:11" s="1" customFormat="1">
      <c r="A56" s="37">
        <v>39263</v>
      </c>
      <c r="B56" s="29">
        <v>77.1015149628156</v>
      </c>
      <c r="C56" s="29">
        <v>59.024789411408797</v>
      </c>
      <c r="D56" s="46">
        <v>18.0767255514067</v>
      </c>
      <c r="F56" s="73">
        <v>20301.480000000003</v>
      </c>
      <c r="G56" s="73">
        <v>7168.7619890507995</v>
      </c>
      <c r="H56" s="105"/>
      <c r="I56" s="114"/>
      <c r="J56" s="114"/>
      <c r="K56" s="114"/>
    </row>
    <row r="57" spans="1:11" s="1" customFormat="1">
      <c r="A57" s="37">
        <v>39355</v>
      </c>
      <c r="B57" s="29">
        <v>80.086860330050499</v>
      </c>
      <c r="C57" s="29">
        <v>62.314607807538501</v>
      </c>
      <c r="D57" s="46">
        <v>17.772252522512002</v>
      </c>
      <c r="F57" s="73">
        <v>22189.879999999972</v>
      </c>
      <c r="G57" s="73">
        <v>7826.7828576954062</v>
      </c>
      <c r="H57" s="105"/>
      <c r="I57" s="114"/>
      <c r="J57" s="114"/>
      <c r="K57" s="114"/>
    </row>
    <row r="58" spans="1:11" s="1" customFormat="1">
      <c r="A58" s="37">
        <v>39447</v>
      </c>
      <c r="B58" s="29">
        <v>83.100954704125499</v>
      </c>
      <c r="C58" s="29">
        <v>65.2733296846054</v>
      </c>
      <c r="D58" s="46">
        <v>17.827625019519999</v>
      </c>
      <c r="F58" s="73">
        <v>24108.6</v>
      </c>
      <c r="G58" s="73">
        <v>7991.8691172840008</v>
      </c>
      <c r="H58" s="105"/>
      <c r="I58" s="114"/>
      <c r="J58" s="114"/>
      <c r="K58" s="114"/>
    </row>
    <row r="59" spans="1:11" s="1" customFormat="1">
      <c r="A59" s="37">
        <v>39538</v>
      </c>
      <c r="B59" s="29">
        <v>88.563921562430195</v>
      </c>
      <c r="C59" s="29">
        <v>68.499251985961905</v>
      </c>
      <c r="D59" s="46">
        <v>20.064669576468201</v>
      </c>
      <c r="F59" s="73">
        <v>26698.5</v>
      </c>
      <c r="G59" s="73">
        <v>7158.6088508919429</v>
      </c>
      <c r="H59" s="105"/>
      <c r="I59" s="114"/>
      <c r="J59" s="114"/>
      <c r="K59" s="114"/>
    </row>
    <row r="60" spans="1:11" s="1" customFormat="1">
      <c r="A60" s="37">
        <v>39629</v>
      </c>
      <c r="B60" s="29">
        <v>87.201683618437499</v>
      </c>
      <c r="C60" s="29">
        <v>70.590359128387206</v>
      </c>
      <c r="D60" s="46">
        <v>16.611324490050201</v>
      </c>
      <c r="F60" s="73">
        <v>27426.039999999975</v>
      </c>
      <c r="G60" s="73">
        <v>8474.0126610101961</v>
      </c>
      <c r="H60" s="105"/>
      <c r="I60" s="114"/>
      <c r="J60" s="114"/>
      <c r="K60" s="114"/>
    </row>
    <row r="61" spans="1:11" s="1" customFormat="1">
      <c r="A61" s="37">
        <v>39721</v>
      </c>
      <c r="B61" s="29">
        <v>87.943636114520302</v>
      </c>
      <c r="C61" s="29">
        <v>72.279099888024106</v>
      </c>
      <c r="D61" s="46">
        <v>15.6645362264961</v>
      </c>
      <c r="F61" s="73">
        <v>28455.83</v>
      </c>
      <c r="G61" s="73">
        <v>8732.4043745009549</v>
      </c>
      <c r="H61" s="105"/>
      <c r="I61" s="114"/>
      <c r="J61" s="114"/>
      <c r="K61" s="114"/>
    </row>
    <row r="62" spans="1:11" s="1" customFormat="1">
      <c r="A62" s="37">
        <v>39813</v>
      </c>
      <c r="B62" s="29">
        <v>84.343337126992196</v>
      </c>
      <c r="C62" s="29">
        <v>72.666663888692895</v>
      </c>
      <c r="D62" s="46">
        <v>11.676673238299299</v>
      </c>
      <c r="F62" s="73">
        <v>27546.589999999975</v>
      </c>
      <c r="G62" s="73">
        <v>8295.0406207167525</v>
      </c>
      <c r="H62" s="105"/>
      <c r="I62" s="114"/>
      <c r="J62" s="114"/>
      <c r="K62" s="114"/>
    </row>
    <row r="63" spans="1:11" s="1" customFormat="1">
      <c r="A63" s="37">
        <v>39903</v>
      </c>
      <c r="B63" s="29">
        <v>81.785779745886401</v>
      </c>
      <c r="C63" s="29">
        <v>72.358196983006906</v>
      </c>
      <c r="D63" s="46">
        <v>9.4275827628795099</v>
      </c>
      <c r="F63" s="73">
        <v>26079.32</v>
      </c>
      <c r="G63" s="73">
        <v>6385.8949875080234</v>
      </c>
      <c r="H63" s="105"/>
      <c r="I63" s="114"/>
      <c r="J63" s="114"/>
      <c r="K63" s="114"/>
    </row>
    <row r="64" spans="1:11" s="1" customFormat="1">
      <c r="A64" s="37">
        <v>39994</v>
      </c>
      <c r="B64" s="29">
        <v>82.401034140477293</v>
      </c>
      <c r="C64" s="29">
        <v>72.5265691617047</v>
      </c>
      <c r="D64" s="46">
        <v>9.8744649787726004</v>
      </c>
      <c r="F64" s="73">
        <v>25107.260000000002</v>
      </c>
      <c r="G64" s="73">
        <v>7056.2533444612782</v>
      </c>
      <c r="H64" s="105"/>
      <c r="I64" s="114"/>
      <c r="J64" s="114"/>
      <c r="K64" s="114"/>
    </row>
    <row r="65" spans="1:11" s="1" customFormat="1">
      <c r="A65" s="37">
        <v>40086</v>
      </c>
      <c r="B65" s="29">
        <v>84.735879598595304</v>
      </c>
      <c r="C65" s="29">
        <v>73.466138023634898</v>
      </c>
      <c r="D65" s="46">
        <v>11.269741574960401</v>
      </c>
      <c r="F65" s="73">
        <v>24194.639999999974</v>
      </c>
      <c r="G65" s="73">
        <v>6815.8161197968902</v>
      </c>
      <c r="H65" s="105"/>
      <c r="I65" s="114"/>
      <c r="J65" s="114"/>
      <c r="K65" s="114"/>
    </row>
    <row r="66" spans="1:11" s="1" customFormat="1">
      <c r="A66" s="37">
        <v>40178</v>
      </c>
      <c r="B66" s="29">
        <v>86.757249531648398</v>
      </c>
      <c r="C66" s="29">
        <v>75.014179822255201</v>
      </c>
      <c r="D66" s="46">
        <v>11.743069709393099</v>
      </c>
      <c r="F66" s="73">
        <v>23335.11</v>
      </c>
      <c r="G66" s="73">
        <v>6639.0500639919192</v>
      </c>
      <c r="H66" s="105"/>
      <c r="I66" s="114"/>
      <c r="J66" s="114"/>
      <c r="K66" s="114"/>
    </row>
    <row r="67" spans="1:11" s="1" customFormat="1">
      <c r="A67" s="37">
        <v>40268</v>
      </c>
      <c r="B67" s="29">
        <v>87.699203326011599</v>
      </c>
      <c r="C67" s="29">
        <v>76.620072599192497</v>
      </c>
      <c r="D67" s="46">
        <v>11.079130726819001</v>
      </c>
      <c r="F67" s="73">
        <v>23500.030000000002</v>
      </c>
      <c r="G67" s="73">
        <v>6285.0531948262278</v>
      </c>
      <c r="H67" s="105"/>
      <c r="I67" s="114"/>
      <c r="J67" s="114"/>
      <c r="K67" s="114"/>
    </row>
    <row r="68" spans="1:11" s="1" customFormat="1">
      <c r="A68" s="37">
        <v>40359</v>
      </c>
      <c r="B68" s="29">
        <v>85.942172972058401</v>
      </c>
      <c r="C68" s="29">
        <v>77.475082811317407</v>
      </c>
      <c r="D68" s="46">
        <v>8.4670901607409306</v>
      </c>
      <c r="F68" s="73">
        <v>23087.09</v>
      </c>
      <c r="G68" s="73">
        <v>7123.5973345428347</v>
      </c>
      <c r="H68" s="105"/>
      <c r="I68" s="114"/>
      <c r="J68" s="114"/>
      <c r="K68" s="114"/>
    </row>
    <row r="69" spans="1:11" s="1" customFormat="1">
      <c r="A69" s="37">
        <v>40451</v>
      </c>
      <c r="B69" s="29">
        <v>82.705426479576303</v>
      </c>
      <c r="C69" s="29">
        <v>77.368298874000004</v>
      </c>
      <c r="D69" s="46">
        <v>5.3371276055762804</v>
      </c>
      <c r="F69" s="73">
        <v>22651.550000000003</v>
      </c>
      <c r="G69" s="73">
        <v>7340.5264724816961</v>
      </c>
      <c r="H69" s="105"/>
      <c r="I69" s="114"/>
      <c r="J69" s="114"/>
      <c r="K69" s="114"/>
    </row>
    <row r="70" spans="1:11" s="1" customFormat="1">
      <c r="A70" s="37">
        <v>40543</v>
      </c>
      <c r="B70" s="29">
        <v>78.457161775569503</v>
      </c>
      <c r="C70" s="29">
        <v>76.366218560274007</v>
      </c>
      <c r="D70" s="46">
        <v>2.0909432152954599</v>
      </c>
      <c r="F70" s="73">
        <v>21994.55</v>
      </c>
      <c r="G70" s="73">
        <v>7284.6563694307806</v>
      </c>
      <c r="H70" s="105"/>
      <c r="I70" s="114"/>
      <c r="J70" s="114"/>
      <c r="K70" s="114"/>
    </row>
    <row r="71" spans="1:11" s="1" customFormat="1">
      <c r="A71" s="37">
        <v>40633</v>
      </c>
      <c r="B71" s="29">
        <v>76.496344734927703</v>
      </c>
      <c r="C71" s="29">
        <v>75.329331388591399</v>
      </c>
      <c r="D71" s="46">
        <v>1.1670133463363399</v>
      </c>
      <c r="F71" s="73">
        <v>21926.53</v>
      </c>
      <c r="G71" s="73">
        <v>6914.7201201653161</v>
      </c>
      <c r="H71" s="105"/>
      <c r="I71" s="114"/>
      <c r="J71" s="114"/>
      <c r="K71" s="114"/>
    </row>
    <row r="72" spans="1:11" s="1" customFormat="1">
      <c r="A72" s="37">
        <v>40724</v>
      </c>
      <c r="B72" s="29">
        <v>74.773520256770297</v>
      </c>
      <c r="C72" s="29">
        <v>74.463905632866897</v>
      </c>
      <c r="D72" s="46">
        <v>0.30961462390341399</v>
      </c>
      <c r="F72" s="73">
        <v>22078.510000000002</v>
      </c>
      <c r="G72" s="73">
        <v>7987.2744721033368</v>
      </c>
      <c r="H72" s="105"/>
      <c r="I72" s="114"/>
      <c r="J72" s="114"/>
      <c r="K72" s="114"/>
    </row>
    <row r="73" spans="1:11" s="1" customFormat="1">
      <c r="A73" s="37">
        <v>40816</v>
      </c>
      <c r="B73" s="29">
        <v>73.314194660439298</v>
      </c>
      <c r="C73" s="29">
        <v>73.828046563678399</v>
      </c>
      <c r="D73" s="46">
        <v>-0.51385190323914198</v>
      </c>
      <c r="F73" s="73">
        <v>22400.080000000002</v>
      </c>
      <c r="G73" s="73">
        <v>8366.8865950421696</v>
      </c>
      <c r="H73" s="105"/>
      <c r="I73" s="114"/>
      <c r="J73" s="114"/>
      <c r="K73" s="114"/>
    </row>
    <row r="74" spans="1:11" s="1" customFormat="1">
      <c r="A74" s="37">
        <v>40908</v>
      </c>
      <c r="B74" s="29">
        <v>68.612972122455503</v>
      </c>
      <c r="C74" s="29">
        <v>72.590701205026704</v>
      </c>
      <c r="D74" s="46">
        <v>-3.9777290825712299</v>
      </c>
      <c r="F74" s="73">
        <v>21487.63999999997</v>
      </c>
      <c r="G74" s="73">
        <v>8048.2871779516054</v>
      </c>
      <c r="H74" s="105"/>
      <c r="I74" s="114"/>
      <c r="J74" s="114"/>
      <c r="K74" s="114"/>
    </row>
    <row r="75" spans="1:11" s="1" customFormat="1">
      <c r="A75" s="37">
        <v>40999</v>
      </c>
      <c r="B75" s="29">
        <v>67.5732795223838</v>
      </c>
      <c r="C75" s="29">
        <v>71.614284099538295</v>
      </c>
      <c r="D75" s="46">
        <v>-4.04100457715451</v>
      </c>
      <c r="F75" s="73">
        <v>21555.439999999999</v>
      </c>
      <c r="G75" s="73">
        <v>7496.9062813613591</v>
      </c>
      <c r="H75" s="105"/>
      <c r="I75" s="114"/>
      <c r="J75" s="114"/>
      <c r="K75" s="114"/>
    </row>
    <row r="76" spans="1:11" s="1" customFormat="1">
      <c r="A76" s="37">
        <v>41090</v>
      </c>
      <c r="B76" s="29">
        <v>67.616820362743596</v>
      </c>
      <c r="C76" s="29">
        <v>71.095674584900607</v>
      </c>
      <c r="D76" s="46">
        <v>-3.47885422215704</v>
      </c>
      <c r="F76" s="73">
        <v>21806.87</v>
      </c>
      <c r="G76" s="73">
        <v>8338.5787063094012</v>
      </c>
      <c r="H76" s="105"/>
      <c r="I76" s="114"/>
      <c r="J76" s="114"/>
      <c r="K76" s="114"/>
    </row>
    <row r="77" spans="1:11" s="1" customFormat="1">
      <c r="A77" s="37">
        <v>41182</v>
      </c>
      <c r="B77" s="29">
        <v>66.601414067936304</v>
      </c>
      <c r="C77" s="29">
        <v>70.702031312627199</v>
      </c>
      <c r="D77" s="46">
        <v>-4.1006172446908797</v>
      </c>
      <c r="F77" s="73">
        <v>21886.58</v>
      </c>
      <c r="G77" s="73">
        <v>8978.262832125145</v>
      </c>
      <c r="H77" s="105"/>
      <c r="I77" s="114"/>
      <c r="J77" s="114"/>
      <c r="K77" s="114"/>
    </row>
    <row r="78" spans="1:11" s="1" customFormat="1">
      <c r="A78" s="37">
        <v>41274</v>
      </c>
      <c r="B78" s="29">
        <v>65.278011922844399</v>
      </c>
      <c r="C78" s="29">
        <v>70.341055319054206</v>
      </c>
      <c r="D78" s="46">
        <v>-5.0630433962098298</v>
      </c>
      <c r="F78" s="73">
        <v>21809.489999999998</v>
      </c>
      <c r="G78" s="73">
        <v>8596.4148943776927</v>
      </c>
      <c r="H78" s="105"/>
      <c r="I78" s="114"/>
      <c r="J78" s="114"/>
      <c r="K78" s="114"/>
    </row>
    <row r="79" spans="1:11" s="1" customFormat="1">
      <c r="A79" s="37">
        <v>41364</v>
      </c>
      <c r="B79" s="29">
        <v>66.109081528240793</v>
      </c>
      <c r="C79" s="29">
        <v>70.3262138958777</v>
      </c>
      <c r="D79" s="46">
        <v>-4.2171323676369603</v>
      </c>
      <c r="F79" s="73">
        <v>22231.699999999975</v>
      </c>
      <c r="G79" s="73">
        <v>7715.5574700142788</v>
      </c>
      <c r="H79" s="105"/>
      <c r="I79" s="114"/>
      <c r="J79" s="114"/>
      <c r="K79" s="114"/>
    </row>
    <row r="80" spans="1:11" s="1" customFormat="1">
      <c r="A80" s="37">
        <v>41455</v>
      </c>
      <c r="B80" s="29">
        <v>63.816616277441199</v>
      </c>
      <c r="C80" s="29">
        <v>69.860202985114597</v>
      </c>
      <c r="D80" s="46">
        <v>-6.04358670767337</v>
      </c>
      <c r="F80" s="73">
        <v>21745.19</v>
      </c>
      <c r="G80" s="73">
        <v>8784.2602381252618</v>
      </c>
      <c r="H80" s="105"/>
      <c r="I80" s="114"/>
      <c r="J80" s="114"/>
      <c r="K80" s="114"/>
    </row>
    <row r="81" spans="1:11" s="1" customFormat="1">
      <c r="A81" s="37">
        <v>41547</v>
      </c>
      <c r="B81" s="29">
        <v>63.482896858099998</v>
      </c>
      <c r="C81" s="29">
        <v>69.503388623683094</v>
      </c>
      <c r="D81" s="46">
        <v>-6.0204917655831602</v>
      </c>
      <c r="F81" s="73">
        <v>21983.219999999972</v>
      </c>
      <c r="G81" s="73">
        <v>9532.3383795819627</v>
      </c>
      <c r="H81" s="105"/>
      <c r="I81" s="114"/>
      <c r="J81" s="114"/>
      <c r="K81" s="114"/>
    </row>
    <row r="82" spans="1:11" s="1" customFormat="1">
      <c r="A82" s="37">
        <v>41639</v>
      </c>
      <c r="B82" s="29">
        <v>62.304612478110499</v>
      </c>
      <c r="C82" s="29">
        <v>69.032808702652403</v>
      </c>
      <c r="D82" s="46">
        <v>-6.72819622454191</v>
      </c>
      <c r="F82" s="73">
        <v>21831.25</v>
      </c>
      <c r="G82" s="73">
        <v>9007.3845364496938</v>
      </c>
      <c r="H82" s="105"/>
      <c r="I82" s="114"/>
      <c r="J82" s="114"/>
      <c r="K82" s="114"/>
    </row>
    <row r="83" spans="1:11" s="1" customFormat="1">
      <c r="A83" s="37">
        <v>41729</v>
      </c>
      <c r="B83" s="29">
        <v>61.841002527096698</v>
      </c>
      <c r="C83" s="29">
        <v>68.601723455637895</v>
      </c>
      <c r="D83" s="46">
        <v>-6.7607209285412502</v>
      </c>
      <c r="F83" s="73">
        <v>21960.47</v>
      </c>
      <c r="G83" s="73">
        <v>8187.1972966735984</v>
      </c>
      <c r="H83" s="105"/>
      <c r="I83" s="114"/>
      <c r="J83" s="114"/>
      <c r="K83" s="114"/>
    </row>
    <row r="84" spans="1:11" s="1" customFormat="1">
      <c r="A84" s="37">
        <v>41820</v>
      </c>
      <c r="B84" s="29">
        <v>61.0581275332204</v>
      </c>
      <c r="C84" s="29">
        <v>68.204238507936594</v>
      </c>
      <c r="D84" s="46">
        <v>-7.1461109747162004</v>
      </c>
      <c r="F84" s="73">
        <v>21941.850000000002</v>
      </c>
      <c r="G84" s="73">
        <v>9209.0818994817837</v>
      </c>
      <c r="H84" s="105"/>
      <c r="I84" s="114"/>
      <c r="J84" s="114"/>
      <c r="K84" s="114"/>
    </row>
    <row r="85" spans="1:11" s="1" customFormat="1">
      <c r="A85" s="37">
        <v>41912</v>
      </c>
      <c r="B85" s="29">
        <v>60.1766908640898</v>
      </c>
      <c r="C85" s="29">
        <v>67.743572581870197</v>
      </c>
      <c r="D85" s="46">
        <v>-7.5668817177804497</v>
      </c>
      <c r="F85" s="73">
        <v>21846.219999999972</v>
      </c>
      <c r="G85" s="73">
        <v>9899.7947765044883</v>
      </c>
      <c r="H85" s="105"/>
      <c r="I85" s="114"/>
      <c r="J85" s="114"/>
      <c r="K85" s="114"/>
    </row>
    <row r="86" spans="1:11" s="1" customFormat="1">
      <c r="A86" s="37">
        <v>42004</v>
      </c>
      <c r="B86" s="29">
        <v>58.338314153468303</v>
      </c>
      <c r="C86" s="29">
        <v>67.036837902778899</v>
      </c>
      <c r="D86" s="46">
        <v>-8.6985237493105405</v>
      </c>
      <c r="F86" s="73">
        <v>21340.920000000002</v>
      </c>
      <c r="G86" s="73">
        <v>9285.2367999812905</v>
      </c>
      <c r="H86" s="105"/>
      <c r="I86" s="114"/>
      <c r="J86" s="114"/>
      <c r="K86" s="114"/>
    </row>
    <row r="87" spans="1:11" s="1" customFormat="1">
      <c r="A87" s="37">
        <v>42094</v>
      </c>
      <c r="B87" s="29">
        <v>59.631378358219997</v>
      </c>
      <c r="C87" s="29">
        <v>66.809051813667395</v>
      </c>
      <c r="D87" s="46">
        <v>-7.1776734554473602</v>
      </c>
      <c r="F87" s="74">
        <v>21828.73</v>
      </c>
      <c r="G87" s="74">
        <v>8211.9999512109025</v>
      </c>
      <c r="H87" s="105"/>
      <c r="I87" s="114"/>
      <c r="J87" s="114"/>
      <c r="K87" s="114"/>
    </row>
    <row r="88" spans="1:11" s="1" customFormat="1">
      <c r="A88" s="37">
        <v>42185</v>
      </c>
      <c r="B88" s="29">
        <v>60.200751384053902</v>
      </c>
      <c r="C88" s="29">
        <v>66.810737877589702</v>
      </c>
      <c r="D88" s="46">
        <v>-6.6099864935358701</v>
      </c>
      <c r="F88" s="74">
        <v>22132.15</v>
      </c>
      <c r="G88" s="74">
        <v>9366.8783756976372</v>
      </c>
      <c r="H88" s="105"/>
      <c r="I88" s="114"/>
      <c r="J88" s="114"/>
      <c r="K88" s="114"/>
    </row>
    <row r="89" spans="1:11" s="1" customFormat="1">
      <c r="A89" s="37">
        <v>42277</v>
      </c>
      <c r="B89" s="29">
        <v>60.956210137456601</v>
      </c>
      <c r="C89" s="29">
        <v>67.014478316355394</v>
      </c>
      <c r="D89" s="46">
        <v>-6.0582681788987998</v>
      </c>
      <c r="F89" s="74">
        <v>22550.9</v>
      </c>
      <c r="G89" s="74">
        <v>10131.131049254576</v>
      </c>
      <c r="H89" s="105"/>
      <c r="I89" s="114"/>
      <c r="J89" s="114"/>
      <c r="K89" s="114"/>
    </row>
    <row r="90" spans="1:11" s="1" customFormat="1">
      <c r="A90" s="37">
        <v>42369</v>
      </c>
      <c r="B90" s="29">
        <v>59.932551901957602</v>
      </c>
      <c r="C90" s="29">
        <v>66.949138544713804</v>
      </c>
      <c r="D90" s="46">
        <v>-7.0165866427562298</v>
      </c>
      <c r="F90" s="74">
        <v>22382.230000000003</v>
      </c>
      <c r="G90" s="74">
        <v>9635.688895811978</v>
      </c>
      <c r="H90" s="105"/>
      <c r="I90" s="114"/>
      <c r="J90" s="114"/>
      <c r="K90" s="114"/>
    </row>
    <row r="91" spans="1:11" s="1" customFormat="1">
      <c r="A91" s="37">
        <v>42460</v>
      </c>
      <c r="B91" s="29">
        <v>62.090729355607799</v>
      </c>
      <c r="C91" s="29">
        <v>67.271714132625107</v>
      </c>
      <c r="D91" s="46">
        <v>-5.1809847770173203</v>
      </c>
      <c r="F91" s="74">
        <v>23407.219999999998</v>
      </c>
      <c r="G91" s="74">
        <v>8564.7153440865386</v>
      </c>
      <c r="H91" s="104"/>
      <c r="I91" s="113"/>
      <c r="J91" s="114"/>
      <c r="K91" s="114"/>
    </row>
    <row r="92" spans="1:11" s="1" customFormat="1">
      <c r="A92" s="37">
        <v>42551</v>
      </c>
      <c r="B92" s="29">
        <v>63.479969355004499</v>
      </c>
      <c r="C92" s="29">
        <v>67.769450207931698</v>
      </c>
      <c r="D92" s="46">
        <v>-4.2894808529271904</v>
      </c>
      <c r="F92" s="74">
        <v>24169.599999999973</v>
      </c>
      <c r="G92" s="74">
        <v>9742.8372185495828</v>
      </c>
      <c r="H92" s="104"/>
      <c r="I92" s="113"/>
      <c r="J92" s="114"/>
      <c r="K92" s="114"/>
    </row>
    <row r="93" spans="1:11" s="1" customFormat="1">
      <c r="A93" s="37">
        <v>42643</v>
      </c>
      <c r="B93" s="29">
        <v>64.572058741031697</v>
      </c>
      <c r="C93" s="29">
        <v>68.336437273999806</v>
      </c>
      <c r="D93" s="46">
        <v>-3.7643785329681498</v>
      </c>
      <c r="F93" s="74">
        <v>24806.39</v>
      </c>
      <c r="G93" s="74">
        <v>10473.359287528963</v>
      </c>
      <c r="H93" s="104"/>
      <c r="I93" s="113"/>
      <c r="J93" s="114"/>
      <c r="K93" s="114"/>
    </row>
    <row r="94" spans="1:11" s="1" customFormat="1">
      <c r="A94" s="37">
        <v>42735</v>
      </c>
      <c r="B94" s="29">
        <v>63.1613446436697</v>
      </c>
      <c r="C94" s="29">
        <v>68.412521176886102</v>
      </c>
      <c r="D94" s="46">
        <v>-5.25117653321644</v>
      </c>
      <c r="F94" s="74">
        <v>24563.360000000001</v>
      </c>
      <c r="G94" s="74">
        <v>10108.950515141276</v>
      </c>
      <c r="H94" s="104"/>
      <c r="I94" s="113"/>
      <c r="J94" s="114"/>
      <c r="K94" s="114"/>
    </row>
    <row r="95" spans="1:11" s="1" customFormat="1">
      <c r="A95" s="37">
        <v>42825</v>
      </c>
      <c r="B95" s="29">
        <v>63.918798881883902</v>
      </c>
      <c r="C95" s="29">
        <v>68.489951698430005</v>
      </c>
      <c r="D95" s="46">
        <v>-4.5711528165460704</v>
      </c>
      <c r="F95" s="74">
        <v>25336.82</v>
      </c>
      <c r="G95" s="74">
        <v>9313.9269964569921</v>
      </c>
      <c r="H95" s="104"/>
      <c r="I95" s="113"/>
      <c r="J95" s="114"/>
      <c r="K95" s="114"/>
    </row>
    <row r="96" spans="1:11" s="1" customFormat="1">
      <c r="A96" s="37">
        <v>42916</v>
      </c>
      <c r="B96" s="29">
        <v>64.090554003191301</v>
      </c>
      <c r="C96" s="29">
        <v>68.5103539915456</v>
      </c>
      <c r="D96" s="46">
        <v>-4.4197999883542503</v>
      </c>
      <c r="F96" s="74">
        <v>25884.389999999974</v>
      </c>
      <c r="G96" s="74">
        <v>10490.978450581877</v>
      </c>
      <c r="H96" s="104"/>
      <c r="I96" s="113"/>
      <c r="J96" s="114"/>
      <c r="K96" s="114"/>
    </row>
    <row r="97" spans="1:11" s="1" customFormat="1">
      <c r="A97" s="37">
        <v>43008</v>
      </c>
      <c r="B97" s="29">
        <v>64.868764863155505</v>
      </c>
      <c r="C97" s="29">
        <v>68.6645028291871</v>
      </c>
      <c r="D97" s="46">
        <v>-3.7957379660316</v>
      </c>
      <c r="F97" s="74">
        <v>26835.719999999972</v>
      </c>
      <c r="G97" s="74">
        <v>11455.391712893479</v>
      </c>
      <c r="H97" s="104"/>
      <c r="I97" s="113"/>
      <c r="J97" s="114"/>
      <c r="K97" s="114"/>
    </row>
    <row r="98" spans="1:11" s="1" customFormat="1">
      <c r="A98" s="37">
        <v>43100</v>
      </c>
      <c r="B98" s="29">
        <v>64.364104169370407</v>
      </c>
      <c r="C98" s="29">
        <v>68.690363700448302</v>
      </c>
      <c r="D98" s="46">
        <v>-4.3262595310778797</v>
      </c>
      <c r="F98" s="74">
        <v>27210.760000000002</v>
      </c>
      <c r="G98" s="74">
        <v>11016.000088603018</v>
      </c>
      <c r="H98" s="104"/>
      <c r="I98" s="113"/>
      <c r="J98" s="114"/>
      <c r="K98" s="114"/>
    </row>
    <row r="99" spans="1:11" s="1" customFormat="1">
      <c r="A99" s="37">
        <v>43190</v>
      </c>
      <c r="B99" s="29">
        <v>62.486899463907598</v>
      </c>
      <c r="C99" s="29">
        <v>68.249395330727495</v>
      </c>
      <c r="D99" s="46">
        <v>-5.7624958668199397</v>
      </c>
      <c r="F99" s="74">
        <v>26851.63</v>
      </c>
      <c r="G99" s="74">
        <v>10009.244967059603</v>
      </c>
      <c r="H99" s="104"/>
      <c r="I99" s="113"/>
      <c r="J99" s="114"/>
      <c r="K99" s="114"/>
    </row>
    <row r="100" spans="1:11" s="1" customFormat="1">
      <c r="A100" s="37">
        <v>43281</v>
      </c>
      <c r="B100" s="29">
        <v>64.0897321064473</v>
      </c>
      <c r="C100" s="29">
        <v>68.220583448338004</v>
      </c>
      <c r="D100" s="46">
        <v>-4.1308513418906703</v>
      </c>
      <c r="F100" s="74">
        <v>28051.72</v>
      </c>
      <c r="G100" s="74">
        <v>11288.808161262832</v>
      </c>
      <c r="H100" s="104"/>
      <c r="I100" s="113"/>
      <c r="J100" s="114"/>
      <c r="K100" s="114"/>
    </row>
    <row r="101" spans="1:11" s="1" customFormat="1">
      <c r="A101" s="37">
        <v>43373</v>
      </c>
      <c r="B101" s="29">
        <v>64.514750168030005</v>
      </c>
      <c r="C101" s="29">
        <v>68.2796812116854</v>
      </c>
      <c r="D101" s="46">
        <v>-3.76493104365542</v>
      </c>
      <c r="F101" s="74">
        <v>28683.739999999972</v>
      </c>
      <c r="G101" s="74">
        <v>12146.694015750089</v>
      </c>
      <c r="H101" s="104"/>
      <c r="I101" s="113"/>
      <c r="J101" s="114"/>
      <c r="K101" s="114"/>
    </row>
    <row r="102" spans="1:11" s="1" customFormat="1">
      <c r="A102" s="37">
        <v>43465</v>
      </c>
      <c r="B102" s="111">
        <v>63.0820523891284</v>
      </c>
      <c r="C102" s="111">
        <v>68.045030371865494</v>
      </c>
      <c r="D102" s="46">
        <v>-4.9629779827371099</v>
      </c>
      <c r="F102" s="99">
        <v>28696.699999999975</v>
      </c>
      <c r="G102" s="74">
        <v>12046.321889289389</v>
      </c>
      <c r="H102" s="104"/>
      <c r="I102" s="113"/>
      <c r="J102" s="114"/>
      <c r="K102" s="114"/>
    </row>
    <row r="103" spans="1:11" s="1" customFormat="1">
      <c r="A103" s="37">
        <v>43555</v>
      </c>
      <c r="B103" s="29">
        <v>63.0764437772565</v>
      </c>
      <c r="C103" s="29">
        <v>67.869005543572698</v>
      </c>
      <c r="D103" s="46">
        <v>-4.7925617663162496</v>
      </c>
      <c r="F103" s="74">
        <v>29198.799999999999</v>
      </c>
      <c r="G103" s="74">
        <v>10809.308171764944</v>
      </c>
      <c r="H103" s="104"/>
      <c r="I103" s="113"/>
      <c r="J103" s="114"/>
      <c r="K103" s="114"/>
    </row>
    <row r="104" spans="1:11" s="1" customFormat="1">
      <c r="A104" s="37">
        <v>43646</v>
      </c>
      <c r="B104" s="29">
        <v>64.077381957189203</v>
      </c>
      <c r="C104" s="29">
        <v>67.876758948499997</v>
      </c>
      <c r="D104" s="46">
        <v>-3.7993769913107598</v>
      </c>
      <c r="F104" s="74">
        <v>30187.800000000003</v>
      </c>
      <c r="G104" s="74">
        <v>12109.151264320988</v>
      </c>
      <c r="H104" s="104"/>
      <c r="I104" s="113"/>
      <c r="J104" s="114"/>
      <c r="K104" s="114"/>
    </row>
    <row r="105" spans="1:11" s="1" customFormat="1">
      <c r="A105" s="37">
        <v>43738</v>
      </c>
      <c r="B105" s="29">
        <v>63.792050456554101</v>
      </c>
      <c r="C105" s="29">
        <v>67.821576984524597</v>
      </c>
      <c r="D105" s="46">
        <v>-4.02952652797046</v>
      </c>
      <c r="F105" s="74">
        <v>30636.55</v>
      </c>
      <c r="G105" s="74">
        <v>13060.87356537804</v>
      </c>
      <c r="I105" s="113"/>
      <c r="J105" s="114"/>
      <c r="K105" s="114"/>
    </row>
    <row r="106" spans="1:11">
      <c r="A106" s="37">
        <v>43830</v>
      </c>
      <c r="B106" s="29">
        <v>62.098100735379802</v>
      </c>
      <c r="C106" s="29">
        <v>67.437312806916694</v>
      </c>
      <c r="D106" s="46">
        <v>-5.3392120715368696</v>
      </c>
      <c r="F106" s="74">
        <v>30302.240000000002</v>
      </c>
      <c r="G106" s="74">
        <v>12818.037032649676</v>
      </c>
      <c r="I106" s="113"/>
      <c r="J106" s="114"/>
      <c r="K106" s="114"/>
    </row>
    <row r="107" spans="1:11">
      <c r="A107" s="37">
        <v>43921</v>
      </c>
      <c r="B107" s="29">
        <v>62.803002464854899</v>
      </c>
      <c r="C107" s="29">
        <v>67.250136490269895</v>
      </c>
      <c r="D107" s="46">
        <v>-4.44713402541504</v>
      </c>
      <c r="F107" s="74">
        <v>30903.050000000003</v>
      </c>
      <c r="G107" s="74">
        <v>11218.263929628476</v>
      </c>
      <c r="I107" s="113"/>
      <c r="J107" s="114"/>
      <c r="K107" s="114"/>
    </row>
    <row r="108" spans="1:11">
      <c r="A108" s="37">
        <v>44012</v>
      </c>
      <c r="B108" s="29">
        <v>62.082468556579201</v>
      </c>
      <c r="C108" s="29">
        <v>66.921413759016104</v>
      </c>
      <c r="D108" s="46">
        <v>-4.8389452024369302</v>
      </c>
      <c r="F108" s="74">
        <v>30215.11</v>
      </c>
      <c r="G108" s="74">
        <v>11572.136958344445</v>
      </c>
      <c r="I108" s="113"/>
      <c r="J108" s="114"/>
      <c r="K108" s="114"/>
    </row>
    <row r="109" spans="1:11">
      <c r="A109" s="37">
        <v>44104</v>
      </c>
      <c r="B109" s="29">
        <v>62.929509856328998</v>
      </c>
      <c r="C109" s="29">
        <v>66.868525190503902</v>
      </c>
      <c r="D109" s="46">
        <v>-3.9390153341748899</v>
      </c>
      <c r="F109" s="74">
        <v>30700.65</v>
      </c>
      <c r="G109" s="74">
        <v>13177.338530029803</v>
      </c>
      <c r="I109" s="113"/>
      <c r="J109" s="114"/>
      <c r="K109" s="114"/>
    </row>
    <row r="110" spans="1:11">
      <c r="A110" s="37">
        <v>44196</v>
      </c>
      <c r="G110" s="74">
        <v>12702.111705407902</v>
      </c>
      <c r="I110" s="113"/>
      <c r="J110" s="11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0"/>
  <sheetViews>
    <sheetView zoomScaleNormal="100" workbookViewId="0">
      <pane ySplit="6" topLeftCell="A100" activePane="bottomLeft" state="frozen"/>
      <selection activeCell="B1" sqref="B1"/>
      <selection pane="bottomLeft" activeCell="C31" sqref="C31:D109"/>
    </sheetView>
  </sheetViews>
  <sheetFormatPr defaultColWidth="8.90625" defaultRowHeight="12.5"/>
  <cols>
    <col min="1" max="1" width="24" style="84" customWidth="1"/>
    <col min="2" max="3" width="24" style="85" customWidth="1"/>
    <col min="4" max="4" width="25.08984375" style="85" customWidth="1"/>
    <col min="5" max="5" width="8.90625" style="79"/>
    <col min="6" max="7" width="13" style="79" customWidth="1"/>
    <col min="8" max="16384" width="8.90625" style="79"/>
  </cols>
  <sheetData>
    <row r="1" spans="1:9" s="1" customFormat="1" ht="14">
      <c r="A1" s="13" t="s">
        <v>74</v>
      </c>
      <c r="B1" s="3"/>
      <c r="C1" s="4"/>
      <c r="D1" s="42"/>
    </row>
    <row r="2" spans="1:9" s="1" customFormat="1">
      <c r="A2" s="17" t="s">
        <v>8</v>
      </c>
      <c r="B2" s="3"/>
      <c r="C2" s="4"/>
      <c r="D2" s="42"/>
    </row>
    <row r="3" spans="1:9" s="1" customFormat="1" ht="89.25" customHeight="1">
      <c r="A3" s="126" t="s">
        <v>75</v>
      </c>
      <c r="B3" s="126"/>
      <c r="C3" s="126"/>
      <c r="D3" s="126"/>
    </row>
    <row r="4" spans="1:9" s="1" customFormat="1">
      <c r="A4" s="2"/>
      <c r="B4" s="3"/>
      <c r="C4" s="4"/>
      <c r="D4" s="42"/>
    </row>
    <row r="5" spans="1:9" s="5" customFormat="1" ht="39.5">
      <c r="A5" s="14"/>
      <c r="B5" s="36" t="s">
        <v>32</v>
      </c>
      <c r="C5" s="65" t="s">
        <v>77</v>
      </c>
      <c r="D5" s="44" t="s">
        <v>34</v>
      </c>
      <c r="F5" s="91" t="s">
        <v>92</v>
      </c>
      <c r="G5" s="91" t="s">
        <v>93</v>
      </c>
    </row>
    <row r="6" spans="1:9" s="55" customFormat="1" ht="17.25" customHeight="1">
      <c r="A6" s="52" t="s">
        <v>13</v>
      </c>
      <c r="B6" s="53" t="s">
        <v>12</v>
      </c>
      <c r="C6" s="54" t="s">
        <v>12</v>
      </c>
      <c r="D6" s="56" t="s">
        <v>31</v>
      </c>
      <c r="F6" s="92" t="s">
        <v>94</v>
      </c>
      <c r="G6" s="92" t="s">
        <v>94</v>
      </c>
    </row>
    <row r="7" spans="1:9" s="1" customFormat="1">
      <c r="A7" s="37">
        <v>34789</v>
      </c>
      <c r="B7" s="29"/>
      <c r="C7" s="68"/>
      <c r="D7" s="68"/>
      <c r="F7" s="73"/>
      <c r="G7" s="76">
        <v>1548.2184875459136</v>
      </c>
      <c r="I7" s="110"/>
    </row>
    <row r="8" spans="1:9" s="1" customFormat="1">
      <c r="A8" s="37">
        <v>34880</v>
      </c>
      <c r="B8" s="29"/>
      <c r="C8" s="68"/>
      <c r="D8" s="68"/>
      <c r="F8" s="73"/>
      <c r="G8" s="76">
        <v>1822.0960368822782</v>
      </c>
      <c r="I8" s="110"/>
    </row>
    <row r="9" spans="1:9" s="1" customFormat="1">
      <c r="A9" s="37">
        <v>34972</v>
      </c>
      <c r="B9" s="29"/>
      <c r="C9" s="68"/>
      <c r="D9" s="68"/>
      <c r="F9" s="73"/>
      <c r="G9" s="76">
        <v>2223.6381403220025</v>
      </c>
      <c r="I9" s="110"/>
    </row>
    <row r="10" spans="1:9" s="1" customFormat="1">
      <c r="A10" s="37">
        <v>35064</v>
      </c>
      <c r="B10" s="29">
        <v>22.437431663658099</v>
      </c>
      <c r="C10" s="68"/>
      <c r="D10" s="68"/>
      <c r="F10" s="73">
        <v>1741.3543549891829</v>
      </c>
      <c r="G10" s="76">
        <v>2166.9817465160017</v>
      </c>
      <c r="I10" s="110"/>
    </row>
    <row r="11" spans="1:9" s="1" customFormat="1">
      <c r="A11" s="37">
        <v>35155</v>
      </c>
      <c r="B11" s="29">
        <v>21.523526038656499</v>
      </c>
      <c r="C11" s="68"/>
      <c r="D11" s="68"/>
      <c r="F11" s="73">
        <v>1768.3877462308881</v>
      </c>
      <c r="G11" s="76">
        <v>2003.3530561245684</v>
      </c>
      <c r="I11" s="110"/>
    </row>
    <row r="12" spans="1:9" s="1" customFormat="1">
      <c r="A12" s="37">
        <v>35246</v>
      </c>
      <c r="B12" s="29">
        <v>21.752541642982301</v>
      </c>
      <c r="C12" s="68"/>
      <c r="D12" s="68"/>
      <c r="F12" s="73">
        <v>1889.7424732929392</v>
      </c>
      <c r="G12" s="76">
        <v>2293.483007283121</v>
      </c>
      <c r="I12" s="110"/>
    </row>
    <row r="13" spans="1:9" s="1" customFormat="1">
      <c r="A13" s="37">
        <v>35338</v>
      </c>
      <c r="B13" s="29">
        <v>22.102409862648301</v>
      </c>
      <c r="C13" s="68"/>
      <c r="D13" s="68"/>
      <c r="F13" s="73">
        <v>2041.3408139407179</v>
      </c>
      <c r="G13" s="76">
        <v>2772.0113445724774</v>
      </c>
      <c r="I13" s="110"/>
    </row>
    <row r="14" spans="1:9" s="1" customFormat="1">
      <c r="A14" s="37">
        <v>35430</v>
      </c>
      <c r="B14" s="29">
        <v>22.376561895715199</v>
      </c>
      <c r="C14" s="68"/>
      <c r="D14" s="68"/>
      <c r="F14" s="73">
        <v>2173.0213448836712</v>
      </c>
      <c r="G14" s="76">
        <v>2642.3019411062533</v>
      </c>
      <c r="I14" s="110"/>
    </row>
    <row r="15" spans="1:9" s="1" customFormat="1">
      <c r="A15" s="37">
        <v>35520</v>
      </c>
      <c r="B15" s="29">
        <v>22.748022819816299</v>
      </c>
      <c r="C15" s="68"/>
      <c r="D15" s="68"/>
      <c r="F15" s="73">
        <v>2310.019847224105</v>
      </c>
      <c r="G15" s="76">
        <v>2447.0196465218864</v>
      </c>
      <c r="I15" s="110"/>
    </row>
    <row r="16" spans="1:9" s="1" customFormat="1">
      <c r="A16" s="37">
        <v>35611</v>
      </c>
      <c r="B16" s="29">
        <v>20.442037052869399</v>
      </c>
      <c r="C16" s="68"/>
      <c r="D16" s="68"/>
      <c r="F16" s="73">
        <v>2191.3001503783858</v>
      </c>
      <c r="G16" s="76">
        <v>2858.245281609532</v>
      </c>
      <c r="I16" s="110"/>
    </row>
    <row r="17" spans="1:9" s="1" customFormat="1">
      <c r="A17" s="37">
        <v>35703</v>
      </c>
      <c r="B17" s="29">
        <v>20.8781793000813</v>
      </c>
      <c r="C17" s="68"/>
      <c r="D17" s="68"/>
      <c r="F17" s="73">
        <v>2328.3478595621641</v>
      </c>
      <c r="G17" s="76">
        <v>3204.496852875724</v>
      </c>
      <c r="I17" s="110"/>
    </row>
    <row r="18" spans="1:9" s="1" customFormat="1">
      <c r="A18" s="37">
        <v>35795</v>
      </c>
      <c r="B18" s="29">
        <v>23.3249327668488</v>
      </c>
      <c r="C18" s="68"/>
      <c r="D18" s="68"/>
      <c r="F18" s="73">
        <v>2734.25</v>
      </c>
      <c r="G18" s="76">
        <v>3212.6728657761237</v>
      </c>
      <c r="I18" s="110"/>
    </row>
    <row r="19" spans="1:9" s="1" customFormat="1">
      <c r="A19" s="37">
        <v>35885</v>
      </c>
      <c r="B19" s="29">
        <v>22.3988316778495</v>
      </c>
      <c r="C19" s="68"/>
      <c r="D19" s="68"/>
      <c r="F19" s="73">
        <v>2713.6100301103802</v>
      </c>
      <c r="G19" s="76">
        <v>2839.5473742891363</v>
      </c>
      <c r="I19" s="110"/>
    </row>
    <row r="20" spans="1:9" s="1" customFormat="1">
      <c r="A20" s="37">
        <v>35976</v>
      </c>
      <c r="B20" s="29">
        <v>23.565699603993401</v>
      </c>
      <c r="C20" s="68"/>
      <c r="D20" s="68"/>
      <c r="F20" s="73">
        <v>2956.4740044125351</v>
      </c>
      <c r="G20" s="76">
        <v>3288.9490832990614</v>
      </c>
      <c r="I20" s="110"/>
    </row>
    <row r="21" spans="1:9" s="1" customFormat="1">
      <c r="A21" s="37">
        <v>36068</v>
      </c>
      <c r="B21" s="29">
        <v>24.5518434516163</v>
      </c>
      <c r="C21" s="68"/>
      <c r="D21" s="68"/>
      <c r="F21" s="73">
        <v>3148.7717039516046</v>
      </c>
      <c r="G21" s="76">
        <v>3483.8216397655815</v>
      </c>
      <c r="I21" s="110"/>
    </row>
    <row r="22" spans="1:9" s="1" customFormat="1">
      <c r="A22" s="37">
        <v>36160</v>
      </c>
      <c r="B22" s="29">
        <v>25.391260638954499</v>
      </c>
      <c r="C22" s="68"/>
      <c r="D22" s="68"/>
      <c r="F22" s="73">
        <v>3306.2000000000003</v>
      </c>
      <c r="G22" s="76">
        <v>3408.697467850991</v>
      </c>
      <c r="I22" s="110"/>
    </row>
    <row r="23" spans="1:9" s="1" customFormat="1">
      <c r="A23" s="37">
        <v>36250</v>
      </c>
      <c r="B23" s="29">
        <v>26.6436170975289</v>
      </c>
      <c r="C23" s="68"/>
      <c r="D23" s="68"/>
      <c r="F23" s="73">
        <v>3466.0760421585383</v>
      </c>
      <c r="G23" s="76">
        <v>2827.561436972197</v>
      </c>
      <c r="I23" s="110"/>
    </row>
    <row r="24" spans="1:9" s="1" customFormat="1">
      <c r="A24" s="37">
        <v>36341</v>
      </c>
      <c r="B24" s="29">
        <v>28.426754118894898</v>
      </c>
      <c r="C24" s="68"/>
      <c r="D24" s="68"/>
      <c r="F24" s="73">
        <v>3703.2128529649849</v>
      </c>
      <c r="G24" s="76">
        <v>3307.1290955843665</v>
      </c>
      <c r="I24" s="110"/>
    </row>
    <row r="25" spans="1:9" s="1" customFormat="1">
      <c r="A25" s="37">
        <v>36433</v>
      </c>
      <c r="B25" s="29">
        <v>30.054154677138001</v>
      </c>
      <c r="C25" s="68"/>
      <c r="D25" s="68"/>
      <c r="F25" s="73">
        <v>3859.3260910391568</v>
      </c>
      <c r="G25" s="76">
        <v>3297.8518630943004</v>
      </c>
      <c r="I25" s="110"/>
    </row>
    <row r="26" spans="1:9" s="1" customFormat="1">
      <c r="A26" s="37">
        <v>36525</v>
      </c>
      <c r="B26" s="29">
        <v>29.820275057109601</v>
      </c>
      <c r="C26" s="68"/>
      <c r="D26" s="68"/>
      <c r="F26" s="73">
        <v>3790.3300000000004</v>
      </c>
      <c r="G26" s="76">
        <v>3278.0378814962351</v>
      </c>
      <c r="I26" s="110"/>
    </row>
    <row r="27" spans="1:9" s="1" customFormat="1">
      <c r="A27" s="37">
        <v>36616</v>
      </c>
      <c r="B27" s="29">
        <v>28.1158585824904</v>
      </c>
      <c r="C27" s="68"/>
      <c r="D27" s="68"/>
      <c r="F27" s="73">
        <v>3631.4004426808096</v>
      </c>
      <c r="G27" s="76">
        <v>3032.8251915001451</v>
      </c>
      <c r="I27" s="110"/>
    </row>
    <row r="28" spans="1:9" s="1" customFormat="1">
      <c r="A28" s="37">
        <v>36707</v>
      </c>
      <c r="B28" s="29">
        <v>29.339005381163901</v>
      </c>
      <c r="C28" s="68"/>
      <c r="D28" s="68"/>
      <c r="F28" s="73">
        <v>3808.9371222704181</v>
      </c>
      <c r="G28" s="76">
        <v>3373.7876156686457</v>
      </c>
      <c r="I28" s="110"/>
    </row>
    <row r="29" spans="1:9" s="1" customFormat="1">
      <c r="A29" s="37">
        <v>36799</v>
      </c>
      <c r="B29" s="29">
        <v>28.955425664697302</v>
      </c>
      <c r="C29" s="68"/>
      <c r="D29" s="68"/>
      <c r="F29" s="73">
        <v>3795.4186661275489</v>
      </c>
      <c r="G29" s="76">
        <v>3423.1471730495255</v>
      </c>
      <c r="I29" s="110"/>
    </row>
    <row r="30" spans="1:9" s="1" customFormat="1">
      <c r="A30" s="37">
        <v>36891</v>
      </c>
      <c r="B30" s="29">
        <v>30.169447563641501</v>
      </c>
      <c r="C30" s="68"/>
      <c r="D30" s="68"/>
      <c r="F30" s="73">
        <v>4028.0600000000004</v>
      </c>
      <c r="G30" s="76">
        <v>3521.6943064500115</v>
      </c>
      <c r="I30" s="110"/>
    </row>
    <row r="31" spans="1:9" s="1" customFormat="1">
      <c r="A31" s="37">
        <v>36981</v>
      </c>
      <c r="B31" s="29">
        <v>29.2732643187957</v>
      </c>
      <c r="C31" s="29">
        <v>31.113199386052202</v>
      </c>
      <c r="D31" s="46">
        <v>-1.8399350672565</v>
      </c>
      <c r="F31" s="73">
        <v>3957.4279017963972</v>
      </c>
      <c r="G31" s="73">
        <v>3200.2865225049236</v>
      </c>
      <c r="I31" s="110"/>
    </row>
    <row r="32" spans="1:9" s="1" customFormat="1">
      <c r="A32" s="37">
        <v>37072</v>
      </c>
      <c r="B32" s="29">
        <v>27.9124122903543</v>
      </c>
      <c r="C32" s="29">
        <v>30.953659753961301</v>
      </c>
      <c r="D32" s="46">
        <v>-3.0412474636069402</v>
      </c>
      <c r="F32" s="73">
        <v>3829.9907371749018</v>
      </c>
      <c r="G32" s="73">
        <v>3576.332892647185</v>
      </c>
      <c r="I32" s="110"/>
    </row>
    <row r="33" spans="1:9" s="1" customFormat="1">
      <c r="A33" s="37">
        <v>37164</v>
      </c>
      <c r="B33" s="29">
        <v>27.012536580441399</v>
      </c>
      <c r="C33" s="29">
        <v>30.633676439567601</v>
      </c>
      <c r="D33" s="46">
        <v>-3.6211398591261701</v>
      </c>
      <c r="F33" s="73">
        <v>3767.6988682614979</v>
      </c>
      <c r="G33" s="73">
        <v>3649.6502433574201</v>
      </c>
      <c r="I33" s="110"/>
    </row>
    <row r="34" spans="1:9" s="1" customFormat="1">
      <c r="A34" s="37">
        <v>37256</v>
      </c>
      <c r="B34" s="29">
        <v>29.3586500743538</v>
      </c>
      <c r="C34" s="29">
        <v>30.791730208283301</v>
      </c>
      <c r="D34" s="46">
        <v>-1.4330801339295201</v>
      </c>
      <c r="F34" s="73">
        <v>4162.18</v>
      </c>
      <c r="G34" s="73">
        <v>3750.7445756559896</v>
      </c>
      <c r="I34" s="110"/>
    </row>
    <row r="35" spans="1:9" s="1" customFormat="1">
      <c r="A35" s="37">
        <v>37346</v>
      </c>
      <c r="B35" s="29">
        <v>28.737481195013402</v>
      </c>
      <c r="C35" s="29">
        <v>30.8050412008898</v>
      </c>
      <c r="D35" s="46">
        <v>-2.0675600058764299</v>
      </c>
      <c r="F35" s="73">
        <v>4112.3093631945376</v>
      </c>
      <c r="G35" s="73">
        <v>3333.1880923316148</v>
      </c>
      <c r="I35" s="110"/>
    </row>
    <row r="36" spans="1:9" s="1" customFormat="1">
      <c r="A36" s="37">
        <v>37437</v>
      </c>
      <c r="B36" s="29">
        <v>27.6657002043831</v>
      </c>
      <c r="C36" s="29">
        <v>30.625378126506298</v>
      </c>
      <c r="D36" s="46">
        <v>-2.9596779221231402</v>
      </c>
      <c r="F36" s="73">
        <v>4028.5032200629344</v>
      </c>
      <c r="G36" s="73">
        <v>3827.7807638989229</v>
      </c>
      <c r="I36" s="110"/>
    </row>
    <row r="37" spans="1:9" s="1" customFormat="1">
      <c r="A37" s="37">
        <v>37529</v>
      </c>
      <c r="B37" s="29">
        <v>28.291133623286999</v>
      </c>
      <c r="C37" s="29">
        <v>30.566178335798998</v>
      </c>
      <c r="D37" s="46">
        <v>-2.2750447125120101</v>
      </c>
      <c r="F37" s="73">
        <v>4214.103869909668</v>
      </c>
      <c r="G37" s="73">
        <v>3983.7797145632535</v>
      </c>
      <c r="I37" s="110"/>
    </row>
    <row r="38" spans="1:9" s="1" customFormat="1">
      <c r="A38" s="37">
        <v>37621</v>
      </c>
      <c r="B38" s="29">
        <v>29.812698873174501</v>
      </c>
      <c r="C38" s="29">
        <v>30.7472393428956</v>
      </c>
      <c r="D38" s="46">
        <v>-0.93454046972108795</v>
      </c>
      <c r="F38" s="73">
        <v>4526.28</v>
      </c>
      <c r="G38" s="73">
        <v>4037.6407165871469</v>
      </c>
      <c r="I38" s="110"/>
    </row>
    <row r="39" spans="1:9" s="1" customFormat="1">
      <c r="A39" s="37">
        <v>37711</v>
      </c>
      <c r="B39" s="29">
        <v>29.3989046602148</v>
      </c>
      <c r="C39" s="29">
        <v>30.8354630662819</v>
      </c>
      <c r="D39" s="46">
        <v>-1.43655840606704</v>
      </c>
      <c r="F39" s="73">
        <v>4572.9509517434544</v>
      </c>
      <c r="G39" s="73">
        <v>3705.6332608478046</v>
      </c>
      <c r="I39" s="110"/>
    </row>
    <row r="40" spans="1:9" s="1" customFormat="1">
      <c r="A40" s="37">
        <v>37802</v>
      </c>
      <c r="B40" s="29">
        <v>29.933296304984399</v>
      </c>
      <c r="C40" s="29">
        <v>30.984406427203201</v>
      </c>
      <c r="D40" s="46">
        <v>-1.05111012221878</v>
      </c>
      <c r="F40" s="73">
        <v>4745.8520925751855</v>
      </c>
      <c r="G40" s="73">
        <v>4127.7056509777285</v>
      </c>
      <c r="I40" s="110"/>
    </row>
    <row r="41" spans="1:9" s="1" customFormat="1">
      <c r="A41" s="37">
        <v>37894</v>
      </c>
      <c r="B41" s="29">
        <v>33.069123890057497</v>
      </c>
      <c r="C41" s="29">
        <v>31.550369836841</v>
      </c>
      <c r="D41" s="46">
        <v>1.5187540532164501</v>
      </c>
      <c r="F41" s="73">
        <v>5357.4672488332371</v>
      </c>
      <c r="G41" s="73">
        <v>4329.8343594172557</v>
      </c>
      <c r="I41" s="110"/>
    </row>
    <row r="42" spans="1:9" s="1" customFormat="1">
      <c r="A42" s="37">
        <v>37986</v>
      </c>
      <c r="B42" s="29">
        <v>36.137966006591</v>
      </c>
      <c r="C42" s="29">
        <v>32.4604092201375</v>
      </c>
      <c r="D42" s="46">
        <v>3.67755678645347</v>
      </c>
      <c r="F42" s="73">
        <v>6016.9699999999993</v>
      </c>
      <c r="G42" s="73">
        <v>4486.8230204759329</v>
      </c>
      <c r="I42" s="110"/>
    </row>
    <row r="43" spans="1:9" s="1" customFormat="1">
      <c r="A43" s="37">
        <v>38077</v>
      </c>
      <c r="B43" s="29">
        <v>36.291949231486797</v>
      </c>
      <c r="C43" s="29">
        <v>33.2800087868332</v>
      </c>
      <c r="D43" s="46">
        <v>3.01194044465359</v>
      </c>
      <c r="F43" s="73">
        <v>6123.1500000000005</v>
      </c>
      <c r="G43" s="73">
        <v>3927.5607143754351</v>
      </c>
      <c r="I43" s="110"/>
    </row>
    <row r="44" spans="1:9" s="1" customFormat="1">
      <c r="A44" s="37">
        <v>38168</v>
      </c>
      <c r="B44" s="29">
        <v>38.584190786939701</v>
      </c>
      <c r="C44" s="29">
        <v>34.294193426751498</v>
      </c>
      <c r="D44" s="46">
        <v>4.2899973601882797</v>
      </c>
      <c r="F44" s="73">
        <v>6653.630000000001</v>
      </c>
      <c r="G44" s="73">
        <v>4500.2280488189299</v>
      </c>
      <c r="I44" s="110"/>
    </row>
    <row r="45" spans="1:9" s="1" customFormat="1">
      <c r="A45" s="37">
        <v>38260</v>
      </c>
      <c r="B45" s="29">
        <v>39.9622023769492</v>
      </c>
      <c r="C45" s="29">
        <v>35.362708658815102</v>
      </c>
      <c r="D45" s="46">
        <v>4.5994937181340996</v>
      </c>
      <c r="F45" s="73">
        <v>7061.68</v>
      </c>
      <c r="G45" s="73">
        <v>4756.2861648202615</v>
      </c>
      <c r="I45" s="110"/>
    </row>
    <row r="46" spans="1:9" s="1" customFormat="1">
      <c r="A46" s="37">
        <v>38352</v>
      </c>
      <c r="B46" s="29">
        <v>42.144125317735799</v>
      </c>
      <c r="C46" s="29">
        <v>36.574339360062098</v>
      </c>
      <c r="D46" s="46">
        <v>5.5697859576737399</v>
      </c>
      <c r="F46" s="73">
        <v>7678.5199999999995</v>
      </c>
      <c r="G46" s="73">
        <v>5035.593749670702</v>
      </c>
      <c r="I46" s="110"/>
    </row>
    <row r="47" spans="1:9" s="1" customFormat="1">
      <c r="A47" s="37">
        <v>38442</v>
      </c>
      <c r="B47" s="29">
        <v>43.260764688759302</v>
      </c>
      <c r="C47" s="29">
        <v>37.785893312279903</v>
      </c>
      <c r="D47" s="46">
        <v>5.4748713764793298</v>
      </c>
      <c r="F47" s="73">
        <v>8080.15</v>
      </c>
      <c r="G47" s="73">
        <v>4385.670985196507</v>
      </c>
      <c r="I47" s="110"/>
    </row>
    <row r="48" spans="1:9" s="1" customFormat="1">
      <c r="A48" s="37">
        <v>38533</v>
      </c>
      <c r="B48" s="29">
        <v>46.452822825182999</v>
      </c>
      <c r="C48" s="29">
        <v>39.232347894265402</v>
      </c>
      <c r="D48" s="46">
        <v>7.2204749309176099</v>
      </c>
      <c r="F48" s="73">
        <v>8987.8000000000011</v>
      </c>
      <c r="G48" s="73">
        <v>5170.6812493553343</v>
      </c>
      <c r="I48" s="110"/>
    </row>
    <row r="49" spans="1:9" s="1" customFormat="1">
      <c r="A49" s="37">
        <v>38625</v>
      </c>
      <c r="B49" s="29">
        <v>49.212716431014599</v>
      </c>
      <c r="C49" s="29">
        <v>40.836821816754203</v>
      </c>
      <c r="D49" s="46">
        <v>8.3758946142604103</v>
      </c>
      <c r="F49" s="73">
        <v>9922.630000000001</v>
      </c>
      <c r="G49" s="73">
        <v>5570.7898279923547</v>
      </c>
      <c r="I49" s="110"/>
    </row>
    <row r="50" spans="1:9" s="1" customFormat="1">
      <c r="A50" s="37">
        <v>38717</v>
      </c>
      <c r="B50" s="29">
        <v>51.903384716667503</v>
      </c>
      <c r="C50" s="29">
        <v>42.572624327014502</v>
      </c>
      <c r="D50" s="46">
        <v>9.3307603896530509</v>
      </c>
      <c r="F50" s="73">
        <v>10889.28999999997</v>
      </c>
      <c r="G50" s="73">
        <v>5852.7806524056714</v>
      </c>
      <c r="I50" s="110"/>
    </row>
    <row r="51" spans="1:9" s="1" customFormat="1">
      <c r="A51" s="37">
        <v>38807</v>
      </c>
      <c r="B51" s="29">
        <v>55.495295871479101</v>
      </c>
      <c r="C51" s="29">
        <v>44.518626562064</v>
      </c>
      <c r="D51" s="46">
        <v>10.976669309415101</v>
      </c>
      <c r="F51" s="73">
        <v>12002.84</v>
      </c>
      <c r="G51" s="73">
        <v>5034.320226682722</v>
      </c>
      <c r="I51" s="110"/>
    </row>
    <row r="52" spans="1:9" s="1" customFormat="1">
      <c r="A52" s="37">
        <v>38898</v>
      </c>
      <c r="B52" s="29">
        <v>58.846836730103703</v>
      </c>
      <c r="C52" s="29">
        <v>46.626105536421299</v>
      </c>
      <c r="D52" s="46">
        <v>12.220731193682401</v>
      </c>
      <c r="F52" s="73">
        <v>13145.549999999972</v>
      </c>
      <c r="G52" s="73">
        <v>5880.6932006507186</v>
      </c>
      <c r="I52" s="110"/>
    </row>
    <row r="53" spans="1:9" s="1" customFormat="1">
      <c r="A53" s="37">
        <v>38990</v>
      </c>
      <c r="B53" s="29">
        <v>61.292123268416503</v>
      </c>
      <c r="C53" s="29">
        <v>48.786333546014198</v>
      </c>
      <c r="D53" s="46">
        <v>12.5057897224023</v>
      </c>
      <c r="F53" s="73">
        <v>14230.899999999972</v>
      </c>
      <c r="G53" s="73">
        <v>6450.3606212794839</v>
      </c>
      <c r="I53" s="110"/>
    </row>
    <row r="54" spans="1:9" s="1" customFormat="1">
      <c r="A54" s="37">
        <v>39082</v>
      </c>
      <c r="B54" s="29">
        <v>64.693351542502199</v>
      </c>
      <c r="C54" s="29">
        <v>51.086583937683699</v>
      </c>
      <c r="D54" s="46">
        <v>13.606767604818399</v>
      </c>
      <c r="F54" s="73">
        <v>15560.88</v>
      </c>
      <c r="G54" s="73">
        <v>6687.9167903642265</v>
      </c>
      <c r="I54" s="110"/>
    </row>
    <row r="55" spans="1:9" s="1" customFormat="1">
      <c r="A55" s="37">
        <v>39172</v>
      </c>
      <c r="B55" s="29">
        <v>74.125049975755601</v>
      </c>
      <c r="C55" s="29">
        <v>54.087741033879801</v>
      </c>
      <c r="D55" s="46">
        <v>20.0373089418757</v>
      </c>
      <c r="F55" s="73">
        <v>18562.97</v>
      </c>
      <c r="G55" s="73">
        <v>6023.805083737373</v>
      </c>
      <c r="I55" s="110"/>
    </row>
    <row r="56" spans="1:9" s="1" customFormat="1">
      <c r="A56" s="37">
        <v>39263</v>
      </c>
      <c r="B56" s="29">
        <v>77.1015149628156</v>
      </c>
      <c r="C56" s="29">
        <v>57.115124146132302</v>
      </c>
      <c r="D56" s="46">
        <v>19.986390816683201</v>
      </c>
      <c r="F56" s="73">
        <v>20301.480000000003</v>
      </c>
      <c r="G56" s="73">
        <v>7168.7619890507995</v>
      </c>
      <c r="I56" s="110"/>
    </row>
    <row r="57" spans="1:9" s="1" customFormat="1">
      <c r="A57" s="37">
        <v>39355</v>
      </c>
      <c r="B57" s="29">
        <v>80.086860330050499</v>
      </c>
      <c r="C57" s="29">
        <v>60.166425562906802</v>
      </c>
      <c r="D57" s="46">
        <v>19.9204347671437</v>
      </c>
      <c r="F57" s="73">
        <v>22189.879999999972</v>
      </c>
      <c r="G57" s="73">
        <v>7826.7828576954062</v>
      </c>
      <c r="I57" s="110"/>
    </row>
    <row r="58" spans="1:9" s="1" customFormat="1">
      <c r="A58" s="37">
        <v>39447</v>
      </c>
      <c r="B58" s="29">
        <v>83.100954704125499</v>
      </c>
      <c r="C58" s="29">
        <v>63.241443394437901</v>
      </c>
      <c r="D58" s="46">
        <v>19.859511309687498</v>
      </c>
      <c r="F58" s="73">
        <v>24108.6</v>
      </c>
      <c r="G58" s="73">
        <v>7991.8691172840008</v>
      </c>
      <c r="I58" s="110"/>
    </row>
    <row r="59" spans="1:9" s="1" customFormat="1">
      <c r="A59" s="37">
        <v>39538</v>
      </c>
      <c r="B59" s="29">
        <v>88.563921562430195</v>
      </c>
      <c r="C59" s="29">
        <v>66.552719230963703</v>
      </c>
      <c r="D59" s="46">
        <v>22.0112023314665</v>
      </c>
      <c r="F59" s="73">
        <v>26698.5</v>
      </c>
      <c r="G59" s="73">
        <v>7158.6088508919429</v>
      </c>
      <c r="I59" s="110"/>
    </row>
    <row r="60" spans="1:9" s="1" customFormat="1">
      <c r="A60" s="37">
        <v>39629</v>
      </c>
      <c r="B60" s="29">
        <v>87.201683618437499</v>
      </c>
      <c r="C60" s="29">
        <v>69.489885888325006</v>
      </c>
      <c r="D60" s="46">
        <v>17.711797730112401</v>
      </c>
      <c r="F60" s="73">
        <v>27426.039999999975</v>
      </c>
      <c r="G60" s="73">
        <v>8474.0126610101961</v>
      </c>
      <c r="I60" s="110"/>
    </row>
    <row r="61" spans="1:9" s="1" customFormat="1">
      <c r="A61" s="37">
        <v>39721</v>
      </c>
      <c r="B61" s="29">
        <v>87.943636114520302</v>
      </c>
      <c r="C61" s="29">
        <v>72.264073475262904</v>
      </c>
      <c r="D61" s="46">
        <v>15.6795626392573</v>
      </c>
      <c r="F61" s="73">
        <v>28455.83</v>
      </c>
      <c r="G61" s="73">
        <v>8732.4043745009549</v>
      </c>
      <c r="I61" s="110"/>
    </row>
    <row r="62" spans="1:9" s="1" customFormat="1">
      <c r="A62" s="37">
        <v>39813</v>
      </c>
      <c r="B62" s="29">
        <v>84.343337126992196</v>
      </c>
      <c r="C62" s="29">
        <v>74.528516310898198</v>
      </c>
      <c r="D62" s="46">
        <v>9.8148208160939898</v>
      </c>
      <c r="F62" s="73">
        <v>27546.589999999975</v>
      </c>
      <c r="G62" s="73">
        <v>8295.0406207167525</v>
      </c>
      <c r="I62" s="110"/>
    </row>
    <row r="63" spans="1:9" s="1" customFormat="1">
      <c r="A63" s="37">
        <v>39903</v>
      </c>
      <c r="B63" s="29">
        <v>81.785779745886401</v>
      </c>
      <c r="C63" s="29">
        <v>76.411606468682905</v>
      </c>
      <c r="D63" s="46">
        <v>5.3741732772035604</v>
      </c>
      <c r="F63" s="73">
        <v>26079.32</v>
      </c>
      <c r="G63" s="73">
        <v>6385.8949875080234</v>
      </c>
      <c r="I63" s="110"/>
    </row>
    <row r="64" spans="1:9" s="1" customFormat="1">
      <c r="A64" s="37">
        <v>39994</v>
      </c>
      <c r="B64" s="29">
        <v>82.401034140477293</v>
      </c>
      <c r="C64" s="29">
        <v>78.199588573166494</v>
      </c>
      <c r="D64" s="46">
        <v>4.2014455673107802</v>
      </c>
      <c r="F64" s="73">
        <v>25107.260000000002</v>
      </c>
      <c r="G64" s="73">
        <v>7056.2533444612782</v>
      </c>
      <c r="I64" s="110"/>
    </row>
    <row r="65" spans="1:9" s="1" customFormat="1">
      <c r="A65" s="37">
        <v>40086</v>
      </c>
      <c r="B65" s="29">
        <v>84.735879598595304</v>
      </c>
      <c r="C65" s="29">
        <v>80.035856884497804</v>
      </c>
      <c r="D65" s="46">
        <v>4.7000227140975399</v>
      </c>
      <c r="F65" s="73">
        <v>24194.639999999974</v>
      </c>
      <c r="G65" s="73">
        <v>6815.8161197968902</v>
      </c>
      <c r="I65" s="110"/>
    </row>
    <row r="66" spans="1:9" s="1" customFormat="1">
      <c r="A66" s="37">
        <v>40178</v>
      </c>
      <c r="B66" s="29">
        <v>86.757249531648398</v>
      </c>
      <c r="C66" s="29">
        <v>81.892185800107498</v>
      </c>
      <c r="D66" s="46">
        <v>4.8650637315409098</v>
      </c>
      <c r="F66" s="73">
        <v>23335.11</v>
      </c>
      <c r="G66" s="73">
        <v>6639.0500639919192</v>
      </c>
      <c r="I66" s="110"/>
    </row>
    <row r="67" spans="1:9" s="1" customFormat="1">
      <c r="A67" s="37">
        <v>40268</v>
      </c>
      <c r="B67" s="29">
        <v>87.699203326011599</v>
      </c>
      <c r="C67" s="29">
        <v>83.6844396181571</v>
      </c>
      <c r="D67" s="46">
        <v>4.01476370785449</v>
      </c>
      <c r="F67" s="73">
        <v>23500.030000000002</v>
      </c>
      <c r="G67" s="73">
        <v>6285.0531948262278</v>
      </c>
      <c r="I67" s="110"/>
    </row>
    <row r="68" spans="1:9" s="1" customFormat="1">
      <c r="A68" s="37">
        <v>40359</v>
      </c>
      <c r="B68" s="29">
        <v>85.942172972058401</v>
      </c>
      <c r="C68" s="29">
        <v>85.214158129424902</v>
      </c>
      <c r="D68" s="46">
        <v>0.72801484263347005</v>
      </c>
      <c r="F68" s="73">
        <v>23087.09</v>
      </c>
      <c r="G68" s="73">
        <v>7123.5973345428347</v>
      </c>
      <c r="I68" s="110"/>
    </row>
    <row r="69" spans="1:9" s="1" customFormat="1">
      <c r="A69" s="37">
        <v>40451</v>
      </c>
      <c r="B69" s="29">
        <v>82.705426479576303</v>
      </c>
      <c r="C69" s="29">
        <v>86.390946310468806</v>
      </c>
      <c r="D69" s="46">
        <v>-3.6855198308924702</v>
      </c>
      <c r="F69" s="73">
        <v>22651.550000000003</v>
      </c>
      <c r="G69" s="73">
        <v>7340.5264724816961</v>
      </c>
      <c r="I69" s="110"/>
    </row>
    <row r="70" spans="1:9" s="1" customFormat="1">
      <c r="A70" s="37">
        <v>40543</v>
      </c>
      <c r="B70" s="29">
        <v>78.457161775569503</v>
      </c>
      <c r="C70" s="29">
        <v>87.166349173126306</v>
      </c>
      <c r="D70" s="46">
        <v>-8.7091873975568106</v>
      </c>
      <c r="F70" s="73">
        <v>21994.55</v>
      </c>
      <c r="G70" s="73">
        <v>7284.6563694307806</v>
      </c>
      <c r="I70" s="110"/>
    </row>
    <row r="71" spans="1:9" s="1" customFormat="1">
      <c r="A71" s="37">
        <v>40633</v>
      </c>
      <c r="B71" s="29">
        <v>76.496344734927703</v>
      </c>
      <c r="C71" s="29">
        <v>87.733946586656103</v>
      </c>
      <c r="D71" s="46">
        <v>-11.2376018517283</v>
      </c>
      <c r="F71" s="73">
        <v>21926.53</v>
      </c>
      <c r="G71" s="73">
        <v>6914.7201201653161</v>
      </c>
      <c r="I71" s="110"/>
    </row>
    <row r="72" spans="1:9" s="1" customFormat="1">
      <c r="A72" s="37">
        <v>40724</v>
      </c>
      <c r="B72" s="29">
        <v>74.773520256770297</v>
      </c>
      <c r="C72" s="29">
        <v>88.125128564035705</v>
      </c>
      <c r="D72" s="46">
        <v>-13.351608307265399</v>
      </c>
      <c r="F72" s="73">
        <v>22078.510000000002</v>
      </c>
      <c r="G72" s="73">
        <v>7987.2744721033368</v>
      </c>
      <c r="I72" s="110"/>
    </row>
    <row r="73" spans="1:9" s="1" customFormat="1">
      <c r="A73" s="37">
        <v>40816</v>
      </c>
      <c r="B73" s="29">
        <v>73.314194660439298</v>
      </c>
      <c r="C73" s="29">
        <v>88.370426161403302</v>
      </c>
      <c r="D73" s="46">
        <v>-15.056231500964</v>
      </c>
      <c r="F73" s="73">
        <v>22400.080000000002</v>
      </c>
      <c r="G73" s="73">
        <v>8366.8865950421696</v>
      </c>
      <c r="I73" s="110"/>
    </row>
    <row r="74" spans="1:9" s="1" customFormat="1">
      <c r="A74" s="37">
        <v>40908</v>
      </c>
      <c r="B74" s="29">
        <v>68.612972122455503</v>
      </c>
      <c r="C74" s="29">
        <v>88.254341050094794</v>
      </c>
      <c r="D74" s="46">
        <v>-19.641368927639299</v>
      </c>
      <c r="F74" s="73">
        <v>21487.63999999997</v>
      </c>
      <c r="G74" s="73">
        <v>8048.2871779516054</v>
      </c>
      <c r="I74" s="110"/>
    </row>
    <row r="75" spans="1:9" s="1" customFormat="1">
      <c r="A75" s="37">
        <v>40999</v>
      </c>
      <c r="B75" s="29">
        <v>67.5732795223838</v>
      </c>
      <c r="C75" s="29">
        <v>88.051676919072804</v>
      </c>
      <c r="D75" s="46">
        <v>-20.478397396688901</v>
      </c>
      <c r="F75" s="73">
        <v>21555.439999999999</v>
      </c>
      <c r="G75" s="73">
        <v>7496.9062813613591</v>
      </c>
      <c r="I75" s="110"/>
    </row>
    <row r="76" spans="1:9" s="1" customFormat="1">
      <c r="A76" s="37">
        <v>41090</v>
      </c>
      <c r="B76" s="29">
        <v>67.616820362743596</v>
      </c>
      <c r="C76" s="29">
        <v>87.841510411304597</v>
      </c>
      <c r="D76" s="46">
        <v>-20.224690048560898</v>
      </c>
      <c r="F76" s="73">
        <v>21806.87</v>
      </c>
      <c r="G76" s="73">
        <v>8338.5787063094012</v>
      </c>
      <c r="I76" s="110"/>
    </row>
    <row r="77" spans="1:9" s="1" customFormat="1">
      <c r="A77" s="37">
        <v>41182</v>
      </c>
      <c r="B77" s="29">
        <v>66.601414067936304</v>
      </c>
      <c r="C77" s="29">
        <v>87.553329135092</v>
      </c>
      <c r="D77" s="46">
        <v>-20.951915067155699</v>
      </c>
      <c r="F77" s="73">
        <v>21886.58</v>
      </c>
      <c r="G77" s="73">
        <v>8978.262832125145</v>
      </c>
      <c r="I77" s="110"/>
    </row>
    <row r="78" spans="1:9" s="1" customFormat="1">
      <c r="A78" s="37">
        <v>41274</v>
      </c>
      <c r="B78" s="29">
        <v>65.278011922844399</v>
      </c>
      <c r="C78" s="29">
        <v>87.171494599247197</v>
      </c>
      <c r="D78" s="46">
        <v>-21.893482676402801</v>
      </c>
      <c r="F78" s="73">
        <v>21809.489999999998</v>
      </c>
      <c r="G78" s="73">
        <v>8596.4148943776927</v>
      </c>
      <c r="I78" s="110"/>
    </row>
    <row r="79" spans="1:9" s="1" customFormat="1">
      <c r="A79" s="37">
        <v>41364</v>
      </c>
      <c r="B79" s="29">
        <v>66.109081528240793</v>
      </c>
      <c r="C79" s="29">
        <v>86.843238811547295</v>
      </c>
      <c r="D79" s="46">
        <v>-20.734157283306502</v>
      </c>
      <c r="F79" s="73">
        <v>22231.699999999975</v>
      </c>
      <c r="G79" s="73">
        <v>7715.5574700142788</v>
      </c>
      <c r="I79" s="110"/>
    </row>
    <row r="80" spans="1:9" s="1" customFormat="1">
      <c r="A80" s="37">
        <v>41455</v>
      </c>
      <c r="B80" s="29">
        <v>63.816616277441199</v>
      </c>
      <c r="C80" s="29">
        <v>86.362310005429904</v>
      </c>
      <c r="D80" s="46">
        <v>-22.545693727988599</v>
      </c>
      <c r="F80" s="73">
        <v>21745.19</v>
      </c>
      <c r="G80" s="73">
        <v>8784.2602381252618</v>
      </c>
      <c r="I80" s="110"/>
    </row>
    <row r="81" spans="1:9" s="1" customFormat="1">
      <c r="A81" s="37">
        <v>41547</v>
      </c>
      <c r="B81" s="29">
        <v>63.482896858099998</v>
      </c>
      <c r="C81" s="29">
        <v>85.863713323839605</v>
      </c>
      <c r="D81" s="46">
        <v>-22.380816465739599</v>
      </c>
      <c r="F81" s="73">
        <v>21983.219999999972</v>
      </c>
      <c r="G81" s="73">
        <v>9532.3383795819627</v>
      </c>
      <c r="I81" s="110"/>
    </row>
    <row r="82" spans="1:9" s="1" customFormat="1">
      <c r="A82" s="37">
        <v>41639</v>
      </c>
      <c r="B82" s="29">
        <v>62.304612478110499</v>
      </c>
      <c r="C82" s="29">
        <v>85.294607374538998</v>
      </c>
      <c r="D82" s="46">
        <v>-22.989994896428499</v>
      </c>
      <c r="F82" s="73">
        <v>21831.25</v>
      </c>
      <c r="G82" s="73">
        <v>9007.3845364496938</v>
      </c>
      <c r="I82" s="110"/>
    </row>
    <row r="83" spans="1:9" s="1" customFormat="1">
      <c r="A83" s="37">
        <v>41729</v>
      </c>
      <c r="B83" s="29">
        <v>61.841002527096698</v>
      </c>
      <c r="C83" s="29">
        <v>84.704192408222696</v>
      </c>
      <c r="D83" s="46">
        <v>-22.863189881126001</v>
      </c>
      <c r="F83" s="73">
        <v>21960.47</v>
      </c>
      <c r="G83" s="73">
        <v>8187.1972966735984</v>
      </c>
      <c r="I83" s="110"/>
    </row>
    <row r="84" spans="1:9" s="1" customFormat="1">
      <c r="A84" s="37">
        <v>41820</v>
      </c>
      <c r="B84" s="29">
        <v>61.0581275332204</v>
      </c>
      <c r="C84" s="29">
        <v>84.0736980810278</v>
      </c>
      <c r="D84" s="46">
        <v>-23.0155705478073</v>
      </c>
      <c r="F84" s="73">
        <v>21941.850000000002</v>
      </c>
      <c r="G84" s="73">
        <v>9209.0818994817837</v>
      </c>
      <c r="I84" s="110"/>
    </row>
    <row r="85" spans="1:9" s="1" customFormat="1">
      <c r="A85" s="37">
        <v>41912</v>
      </c>
      <c r="B85" s="29">
        <v>60.1766908640898</v>
      </c>
      <c r="C85" s="29">
        <v>83.399220806445896</v>
      </c>
      <c r="D85" s="46">
        <v>-23.2225299423561</v>
      </c>
      <c r="F85" s="73">
        <v>21846.219999999972</v>
      </c>
      <c r="G85" s="73">
        <v>9899.7947765044883</v>
      </c>
      <c r="I85" s="110"/>
    </row>
    <row r="86" spans="1:9" s="1" customFormat="1">
      <c r="A86" s="37">
        <v>42004</v>
      </c>
      <c r="B86" s="29">
        <v>58.338314153468303</v>
      </c>
      <c r="C86" s="29">
        <v>82.624022607809707</v>
      </c>
      <c r="D86" s="46">
        <v>-24.2857084543414</v>
      </c>
      <c r="F86" s="73">
        <v>21340.920000000002</v>
      </c>
      <c r="G86" s="73">
        <v>9285.2367999812905</v>
      </c>
      <c r="I86" s="110"/>
    </row>
    <row r="87" spans="1:9" s="1" customFormat="1">
      <c r="A87" s="37">
        <v>42094</v>
      </c>
      <c r="B87" s="29">
        <v>59.631378358219997</v>
      </c>
      <c r="C87" s="29">
        <v>81.945405135416706</v>
      </c>
      <c r="D87" s="46">
        <v>-22.314026777196599</v>
      </c>
      <c r="F87" s="74">
        <v>21828.73</v>
      </c>
      <c r="G87" s="74">
        <v>8211.9999512109025</v>
      </c>
      <c r="I87" s="110"/>
    </row>
    <row r="88" spans="1:9" s="1" customFormat="1">
      <c r="A88" s="37">
        <v>42185</v>
      </c>
      <c r="B88" s="29">
        <v>60.200751384053902</v>
      </c>
      <c r="C88" s="29">
        <v>81.314784684454395</v>
      </c>
      <c r="D88" s="46">
        <v>-21.1140333004005</v>
      </c>
      <c r="F88" s="74">
        <v>22132.15</v>
      </c>
      <c r="G88" s="74">
        <v>9366.8783756976372</v>
      </c>
      <c r="I88" s="110"/>
    </row>
    <row r="89" spans="1:9" s="1" customFormat="1">
      <c r="A89" s="37">
        <v>42277</v>
      </c>
      <c r="B89" s="29">
        <v>60.956210137456601</v>
      </c>
      <c r="C89" s="29">
        <v>80.741336501330807</v>
      </c>
      <c r="D89" s="46">
        <v>-19.785126363874198</v>
      </c>
      <c r="F89" s="74">
        <v>22550.9</v>
      </c>
      <c r="G89" s="74">
        <v>10131.131049254576</v>
      </c>
      <c r="I89" s="110"/>
    </row>
    <row r="90" spans="1:9" s="1" customFormat="1">
      <c r="A90" s="37">
        <v>42369</v>
      </c>
      <c r="B90" s="29">
        <v>59.932551901957602</v>
      </c>
      <c r="C90" s="29">
        <v>80.115629218398396</v>
      </c>
      <c r="D90" s="46">
        <v>-20.183077316440698</v>
      </c>
      <c r="F90" s="74">
        <v>22382.230000000003</v>
      </c>
      <c r="G90" s="74">
        <v>9635.688895811978</v>
      </c>
      <c r="I90" s="110"/>
    </row>
    <row r="91" spans="1:9" s="1" customFormat="1">
      <c r="A91" s="37">
        <v>42460</v>
      </c>
      <c r="B91" s="29">
        <v>62.090729355607799</v>
      </c>
      <c r="C91" s="29">
        <v>79.630410374959794</v>
      </c>
      <c r="D91" s="46">
        <v>-17.539681019351899</v>
      </c>
      <c r="F91" s="74">
        <v>23407.219999999998</v>
      </c>
      <c r="G91" s="74">
        <v>8564.7153440865386</v>
      </c>
      <c r="I91" s="109"/>
    </row>
    <row r="92" spans="1:9" s="1" customFormat="1">
      <c r="A92" s="37">
        <v>42551</v>
      </c>
      <c r="B92" s="29">
        <v>63.479969355004499</v>
      </c>
      <c r="C92" s="29">
        <v>79.233919474896993</v>
      </c>
      <c r="D92" s="46">
        <v>-15.7539501198924</v>
      </c>
      <c r="F92" s="74">
        <v>24169.599999999973</v>
      </c>
      <c r="G92" s="74">
        <v>9742.8372185495828</v>
      </c>
      <c r="I92" s="109"/>
    </row>
    <row r="93" spans="1:9" s="1" customFormat="1">
      <c r="A93" s="37">
        <v>42643</v>
      </c>
      <c r="B93" s="29">
        <v>64.572058741031697</v>
      </c>
      <c r="C93" s="29">
        <v>78.904908911026794</v>
      </c>
      <c r="D93" s="46">
        <v>-14.332850169995099</v>
      </c>
      <c r="F93" s="74">
        <v>24806.39</v>
      </c>
      <c r="G93" s="74">
        <v>10473.359287528963</v>
      </c>
      <c r="I93" s="109"/>
    </row>
    <row r="94" spans="1:9" s="1" customFormat="1">
      <c r="A94" s="37">
        <v>42735</v>
      </c>
      <c r="B94" s="29">
        <v>63.1613446436697</v>
      </c>
      <c r="C94" s="29">
        <v>78.4935591506229</v>
      </c>
      <c r="D94" s="46">
        <v>-15.3322145069532</v>
      </c>
      <c r="F94" s="74">
        <v>24563.360000000001</v>
      </c>
      <c r="G94" s="74">
        <v>10108.950515141276</v>
      </c>
      <c r="I94" s="109"/>
    </row>
    <row r="95" spans="1:9" s="1" customFormat="1">
      <c r="A95" s="37">
        <v>42825</v>
      </c>
      <c r="B95" s="29">
        <v>63.918798881883902</v>
      </c>
      <c r="C95" s="29">
        <v>78.130369274007904</v>
      </c>
      <c r="D95" s="46">
        <v>-14.211570392124001</v>
      </c>
      <c r="F95" s="74">
        <v>25336.82</v>
      </c>
      <c r="G95" s="74">
        <v>9313.9269964569921</v>
      </c>
      <c r="I95" s="109"/>
    </row>
    <row r="96" spans="1:9" s="1" customFormat="1">
      <c r="A96" s="37">
        <v>42916</v>
      </c>
      <c r="B96" s="29">
        <v>64.090554003191301</v>
      </c>
      <c r="C96" s="29">
        <v>77.779468931455</v>
      </c>
      <c r="D96" s="46">
        <v>-13.6889149282636</v>
      </c>
      <c r="F96" s="74">
        <v>25884.389999999974</v>
      </c>
      <c r="G96" s="74">
        <v>10490.978450581877</v>
      </c>
      <c r="I96" s="109"/>
    </row>
    <row r="97" spans="1:9" s="1" customFormat="1">
      <c r="A97" s="37">
        <v>43008</v>
      </c>
      <c r="B97" s="29">
        <v>64.868764863155505</v>
      </c>
      <c r="C97" s="29">
        <v>77.475728663035099</v>
      </c>
      <c r="D97" s="46">
        <v>-12.6069637998795</v>
      </c>
      <c r="F97" s="74">
        <v>26835.719999999972</v>
      </c>
      <c r="G97" s="74">
        <v>11455.391712893479</v>
      </c>
      <c r="I97" s="109"/>
    </row>
    <row r="98" spans="1:9" s="1" customFormat="1">
      <c r="A98" s="37">
        <v>43100</v>
      </c>
      <c r="B98" s="29">
        <v>64.364104169370407</v>
      </c>
      <c r="C98" s="29">
        <v>77.143445677580004</v>
      </c>
      <c r="D98" s="46">
        <v>-12.7793415082095</v>
      </c>
      <c r="F98" s="74">
        <v>27210.760000000002</v>
      </c>
      <c r="G98" s="74">
        <v>11016.000088603018</v>
      </c>
      <c r="I98" s="109"/>
    </row>
    <row r="99" spans="1:9" s="1" customFormat="1">
      <c r="A99" s="37">
        <v>43190</v>
      </c>
      <c r="B99" s="29">
        <v>62.486899463907598</v>
      </c>
      <c r="C99" s="29">
        <v>76.705059324615803</v>
      </c>
      <c r="D99" s="46">
        <v>-14.2181598607082</v>
      </c>
      <c r="F99" s="74">
        <v>26851.63</v>
      </c>
      <c r="G99" s="74">
        <v>10009.244967059603</v>
      </c>
      <c r="I99" s="109"/>
    </row>
    <row r="100" spans="1:9" s="1" customFormat="1">
      <c r="A100" s="37">
        <v>43281</v>
      </c>
      <c r="B100" s="29">
        <v>64.0897321064473</v>
      </c>
      <c r="C100" s="29">
        <v>76.364223747854794</v>
      </c>
      <c r="D100" s="46">
        <v>-12.274491641407399</v>
      </c>
      <c r="F100" s="74">
        <v>28051.72</v>
      </c>
      <c r="G100" s="74">
        <v>11288.808161262832</v>
      </c>
      <c r="I100" s="109"/>
    </row>
    <row r="101" spans="1:9" s="1" customFormat="1">
      <c r="A101" s="37">
        <v>43373</v>
      </c>
      <c r="B101" s="29">
        <v>64.514750168030005</v>
      </c>
      <c r="C101" s="29">
        <v>76.050282846922002</v>
      </c>
      <c r="D101" s="46">
        <v>-11.535532678891901</v>
      </c>
      <c r="F101" s="74">
        <v>28683.739999999972</v>
      </c>
      <c r="G101" s="74">
        <v>12146.694015750089</v>
      </c>
      <c r="I101" s="109"/>
    </row>
    <row r="102" spans="1:9" s="1" customFormat="1">
      <c r="A102" s="37">
        <v>43465</v>
      </c>
      <c r="B102" s="29">
        <v>63.0820523891284</v>
      </c>
      <c r="C102" s="29">
        <v>75.656801214999405</v>
      </c>
      <c r="D102" s="46">
        <v>-12.574748825871</v>
      </c>
      <c r="F102" s="99">
        <v>28696.699999999975</v>
      </c>
      <c r="G102" s="74">
        <v>12046.321889289389</v>
      </c>
      <c r="I102" s="109"/>
    </row>
    <row r="103" spans="1:9" s="1" customFormat="1">
      <c r="A103" s="37">
        <v>43555</v>
      </c>
      <c r="B103" s="29">
        <v>63.0764437772565</v>
      </c>
      <c r="C103" s="29">
        <v>75.267882772016506</v>
      </c>
      <c r="D103" s="46">
        <v>-12.191438994759899</v>
      </c>
      <c r="F103" s="74">
        <v>29198.799999999999</v>
      </c>
      <c r="G103" s="74">
        <v>10809.308171764944</v>
      </c>
      <c r="I103" s="109"/>
    </row>
    <row r="104" spans="1:9" s="1" customFormat="1">
      <c r="A104" s="37">
        <v>43646</v>
      </c>
      <c r="B104" s="29">
        <v>64.077381957189203</v>
      </c>
      <c r="C104" s="29">
        <v>74.940557607750307</v>
      </c>
      <c r="D104" s="46">
        <v>-10.8631756505611</v>
      </c>
      <c r="F104" s="74">
        <v>30187.800000000003</v>
      </c>
      <c r="G104" s="74">
        <v>12109.151264320988</v>
      </c>
      <c r="I104" s="109"/>
    </row>
    <row r="105" spans="1:9" s="1" customFormat="1">
      <c r="A105" s="37">
        <v>43738</v>
      </c>
      <c r="B105" s="29">
        <v>63.792050456554101</v>
      </c>
      <c r="C105" s="29">
        <v>74.600369469186901</v>
      </c>
      <c r="D105" s="46">
        <v>-10.808319012632699</v>
      </c>
      <c r="F105" s="74">
        <v>30636.55</v>
      </c>
      <c r="G105" s="74">
        <v>13060.87356537804</v>
      </c>
      <c r="I105" s="109"/>
    </row>
    <row r="106" spans="1:9" s="1" customFormat="1">
      <c r="A106" s="37">
        <v>43830</v>
      </c>
      <c r="B106" s="29">
        <v>62.098100735379802</v>
      </c>
      <c r="C106" s="29">
        <v>74.1687940721324</v>
      </c>
      <c r="D106" s="46">
        <v>-12.0706933367525</v>
      </c>
      <c r="F106" s="74">
        <v>30302.240000000002</v>
      </c>
      <c r="G106" s="74">
        <v>12818.037032649676</v>
      </c>
      <c r="I106" s="109"/>
    </row>
    <row r="107" spans="1:9" s="1" customFormat="1">
      <c r="A107" s="37">
        <v>43921</v>
      </c>
      <c r="B107" s="29">
        <v>62.803002464854899</v>
      </c>
      <c r="C107" s="29">
        <v>73.783892777780395</v>
      </c>
      <c r="D107" s="46">
        <v>-10.9808903129254</v>
      </c>
      <c r="F107" s="74">
        <v>30903.050000000003</v>
      </c>
      <c r="G107" s="74">
        <v>11218.263929628476</v>
      </c>
      <c r="I107" s="109"/>
    </row>
    <row r="108" spans="1:9" s="1" customFormat="1">
      <c r="A108" s="37">
        <v>44012</v>
      </c>
      <c r="B108" s="29">
        <v>62.082468556579201</v>
      </c>
      <c r="C108" s="29">
        <v>73.364559500937403</v>
      </c>
      <c r="D108" s="46">
        <v>-11.282090944358099</v>
      </c>
      <c r="F108" s="74">
        <v>30215.11</v>
      </c>
      <c r="G108" s="74">
        <v>11572.136958344445</v>
      </c>
    </row>
    <row r="109" spans="1:9" s="1" customFormat="1">
      <c r="A109" s="37">
        <v>44104</v>
      </c>
      <c r="B109" s="29">
        <v>62.929509856328998</v>
      </c>
      <c r="C109" s="29">
        <v>72.999848725493393</v>
      </c>
      <c r="D109" s="46">
        <v>-10.0703388691644</v>
      </c>
      <c r="F109" s="74">
        <v>30700.65</v>
      </c>
      <c r="G109" s="74">
        <v>13177.338530029803</v>
      </c>
    </row>
    <row r="110" spans="1:9" s="1" customFormat="1">
      <c r="A110" s="37">
        <v>44196</v>
      </c>
      <c r="B110" s="29"/>
      <c r="C110" s="29"/>
      <c r="D110" s="46"/>
      <c r="F110" s="74"/>
      <c r="G110" s="74">
        <v>12702.111705407902</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07"/>
  <sheetViews>
    <sheetView zoomScaleNormal="100" workbookViewId="0">
      <pane ySplit="6" topLeftCell="A97" activePane="bottomLeft" state="frozen"/>
      <selection activeCell="B1" sqref="B1"/>
      <selection pane="bottomLeft" activeCell="D109" sqref="D109"/>
    </sheetView>
  </sheetViews>
  <sheetFormatPr defaultColWidth="8.90625" defaultRowHeight="12.5"/>
  <cols>
    <col min="1" max="1" width="24" style="84" customWidth="1"/>
    <col min="2" max="4" width="24" style="85" customWidth="1"/>
    <col min="5" max="16384" width="8.90625" style="79"/>
  </cols>
  <sheetData>
    <row r="1" spans="1:4" s="1" customFormat="1" ht="14">
      <c r="A1" s="13" t="s">
        <v>72</v>
      </c>
      <c r="B1" s="3"/>
      <c r="C1" s="4"/>
      <c r="D1" s="42"/>
    </row>
    <row r="2" spans="1:4" s="1" customFormat="1">
      <c r="A2" s="17" t="s">
        <v>8</v>
      </c>
      <c r="B2" s="15"/>
      <c r="C2" s="16"/>
      <c r="D2" s="43"/>
    </row>
    <row r="3" spans="1:4" s="1" customFormat="1" ht="110.25" customHeight="1">
      <c r="A3" s="126" t="s">
        <v>79</v>
      </c>
      <c r="B3" s="126"/>
      <c r="C3" s="126"/>
      <c r="D3" s="126"/>
    </row>
    <row r="4" spans="1:4" s="1" customFormat="1">
      <c r="A4" s="2"/>
      <c r="B4" s="3"/>
      <c r="C4" s="4"/>
      <c r="D4" s="42"/>
    </row>
    <row r="5" spans="1:4" s="5" customFormat="1" ht="42.75" customHeight="1">
      <c r="A5" s="14"/>
      <c r="B5" s="36" t="s">
        <v>37</v>
      </c>
      <c r="C5" s="65" t="s">
        <v>76</v>
      </c>
      <c r="D5" s="44" t="s">
        <v>38</v>
      </c>
    </row>
    <row r="6" spans="1:4" s="55" customFormat="1" ht="17.25" customHeight="1">
      <c r="A6" s="52" t="s">
        <v>13</v>
      </c>
      <c r="B6" s="53" t="s">
        <v>12</v>
      </c>
      <c r="C6" s="54" t="s">
        <v>12</v>
      </c>
      <c r="D6" s="56" t="s">
        <v>31</v>
      </c>
    </row>
    <row r="7" spans="1:4" s="1" customFormat="1">
      <c r="A7" s="37">
        <v>35064</v>
      </c>
      <c r="B7" s="29">
        <v>12.5745646150396</v>
      </c>
      <c r="C7" s="69"/>
      <c r="D7" s="69"/>
    </row>
    <row r="8" spans="1:4" s="1" customFormat="1">
      <c r="A8" s="37">
        <v>35155</v>
      </c>
      <c r="B8" s="29">
        <v>11.0831798070768</v>
      </c>
      <c r="C8" s="69"/>
      <c r="D8" s="69"/>
    </row>
    <row r="9" spans="1:4" s="1" customFormat="1">
      <c r="A9" s="37">
        <v>35246</v>
      </c>
      <c r="B9" s="29">
        <v>10.303249019626699</v>
      </c>
      <c r="C9" s="69"/>
      <c r="D9" s="69"/>
    </row>
    <row r="10" spans="1:4" s="1" customFormat="1">
      <c r="A10" s="37">
        <v>35338</v>
      </c>
      <c r="B10" s="29">
        <v>10.0706656905007</v>
      </c>
      <c r="C10" s="69"/>
      <c r="D10" s="69"/>
    </row>
    <row r="11" spans="1:4" s="1" customFormat="1">
      <c r="A11" s="37">
        <v>35430</v>
      </c>
      <c r="B11" s="29">
        <v>9.7059738875503303</v>
      </c>
      <c r="C11" s="69"/>
      <c r="D11" s="69"/>
    </row>
    <row r="12" spans="1:4" s="1" customFormat="1">
      <c r="A12" s="37">
        <v>35520</v>
      </c>
      <c r="B12" s="29">
        <v>9.4341536893093991</v>
      </c>
      <c r="C12" s="69"/>
      <c r="D12" s="69"/>
    </row>
    <row r="13" spans="1:4" s="1" customFormat="1">
      <c r="A13" s="37">
        <v>35611</v>
      </c>
      <c r="B13" s="29">
        <v>8.8874551671498008</v>
      </c>
      <c r="C13" s="69"/>
      <c r="D13" s="69"/>
    </row>
    <row r="14" spans="1:4" s="1" customFormat="1">
      <c r="A14" s="37">
        <v>35703</v>
      </c>
      <c r="B14" s="29">
        <v>8.9727273803570196</v>
      </c>
      <c r="C14" s="69"/>
      <c r="D14" s="69"/>
    </row>
    <row r="15" spans="1:4" s="1" customFormat="1">
      <c r="A15" s="37">
        <v>35795</v>
      </c>
      <c r="B15" s="29">
        <v>9.6064630982113197</v>
      </c>
      <c r="C15" s="69"/>
      <c r="D15" s="69"/>
    </row>
    <row r="16" spans="1:4" s="1" customFormat="1">
      <c r="A16" s="37">
        <v>35885</v>
      </c>
      <c r="B16" s="29">
        <v>9.12718978042796</v>
      </c>
      <c r="C16" s="69"/>
      <c r="D16" s="69"/>
    </row>
    <row r="17" spans="1:4" s="1" customFormat="1">
      <c r="A17" s="37">
        <v>35976</v>
      </c>
      <c r="B17" s="29">
        <v>9.3958352404193501</v>
      </c>
      <c r="C17" s="69"/>
      <c r="D17" s="69"/>
    </row>
    <row r="18" spans="1:4" s="1" customFormat="1">
      <c r="A18" s="37">
        <v>36068</v>
      </c>
      <c r="B18" s="29">
        <v>9.6980080390439003</v>
      </c>
      <c r="C18" s="69"/>
      <c r="D18" s="69"/>
    </row>
    <row r="19" spans="1:4" s="1" customFormat="1">
      <c r="A19" s="37">
        <v>36160</v>
      </c>
      <c r="B19" s="29">
        <v>9.92783693711986</v>
      </c>
      <c r="C19" s="69"/>
      <c r="D19" s="69"/>
    </row>
    <row r="20" spans="1:4" s="1" customFormat="1">
      <c r="A20" s="37">
        <v>36250</v>
      </c>
      <c r="B20" s="29">
        <v>10.347082486557399</v>
      </c>
      <c r="C20" s="69"/>
      <c r="D20" s="69"/>
    </row>
    <row r="21" spans="1:4" s="1" customFormat="1">
      <c r="A21" s="37">
        <v>36341</v>
      </c>
      <c r="B21" s="29">
        <v>10.9581092425116</v>
      </c>
      <c r="C21" s="69"/>
      <c r="D21" s="69"/>
    </row>
    <row r="22" spans="1:4" s="1" customFormat="1">
      <c r="A22" s="37">
        <v>36433</v>
      </c>
      <c r="B22" s="29">
        <v>11.6828173944615</v>
      </c>
      <c r="C22" s="69"/>
      <c r="D22" s="69"/>
    </row>
    <row r="23" spans="1:4" s="1" customFormat="1">
      <c r="A23" s="37">
        <v>36525</v>
      </c>
      <c r="B23" s="29">
        <v>11.537764372918099</v>
      </c>
      <c r="C23" s="69"/>
      <c r="D23" s="69"/>
    </row>
    <row r="24" spans="1:4" s="1" customFormat="1">
      <c r="A24" s="37">
        <v>36616</v>
      </c>
      <c r="B24" s="29">
        <v>10.663777932670101</v>
      </c>
      <c r="C24" s="29">
        <v>10.4625654406215</v>
      </c>
      <c r="D24" s="72">
        <v>0.201212492048572</v>
      </c>
    </row>
    <row r="25" spans="1:4" s="1" customFormat="1">
      <c r="A25" s="37">
        <v>36707</v>
      </c>
      <c r="B25" s="29">
        <v>10.8578080058567</v>
      </c>
      <c r="C25" s="29">
        <v>10.4462733632856</v>
      </c>
      <c r="D25" s="72">
        <v>0.41153464257109101</v>
      </c>
    </row>
    <row r="26" spans="1:4" s="1" customFormat="1">
      <c r="A26" s="37">
        <v>36799</v>
      </c>
      <c r="B26" s="29">
        <v>10.0611663483316</v>
      </c>
      <c r="C26" s="29">
        <v>10.261919956582499</v>
      </c>
      <c r="D26" s="72">
        <v>-0.20075360825094099</v>
      </c>
    </row>
    <row r="27" spans="1:4" s="1" customFormat="1">
      <c r="A27" s="37">
        <v>36891</v>
      </c>
      <c r="B27" s="29">
        <v>10.2373137090346</v>
      </c>
      <c r="C27" s="29">
        <v>10.1806580575279</v>
      </c>
      <c r="D27" s="72">
        <v>5.6655651506732199E-2</v>
      </c>
    </row>
    <row r="28" spans="1:4" s="1" customFormat="1">
      <c r="A28" s="37">
        <v>36981</v>
      </c>
      <c r="B28" s="29">
        <v>10.274973799103799</v>
      </c>
      <c r="C28" s="29">
        <v>10.1625709139119</v>
      </c>
      <c r="D28" s="72">
        <v>0.11240288519196701</v>
      </c>
    </row>
    <row r="29" spans="1:4" s="1" customFormat="1">
      <c r="A29" s="37">
        <v>37072</v>
      </c>
      <c r="B29" s="29">
        <v>10.191884777924299</v>
      </c>
      <c r="C29" s="29">
        <v>10.1423694739395</v>
      </c>
      <c r="D29" s="72">
        <v>4.9515303984813699E-2</v>
      </c>
    </row>
    <row r="30" spans="1:4" s="1" customFormat="1">
      <c r="A30" s="37">
        <v>37164</v>
      </c>
      <c r="B30" s="29">
        <v>10.2615583472768</v>
      </c>
      <c r="C30" s="29">
        <v>10.1667531488536</v>
      </c>
      <c r="D30" s="72">
        <v>9.4805198423257395E-2</v>
      </c>
    </row>
    <row r="31" spans="1:4" s="1" customFormat="1">
      <c r="A31" s="37">
        <v>37256</v>
      </c>
      <c r="B31" s="29">
        <v>11.6059243138195</v>
      </c>
      <c r="C31" s="29">
        <v>10.4738741956526</v>
      </c>
      <c r="D31" s="72">
        <v>1.1320501181669</v>
      </c>
    </row>
    <row r="32" spans="1:4" s="1" customFormat="1">
      <c r="A32" s="37">
        <v>37346</v>
      </c>
      <c r="B32" s="29">
        <v>11.8375304083629</v>
      </c>
      <c r="C32" s="29">
        <v>10.7694989269575</v>
      </c>
      <c r="D32" s="72">
        <v>1.0680314814054499</v>
      </c>
    </row>
    <row r="33" spans="1:4" s="1" customFormat="1">
      <c r="A33" s="37">
        <v>37437</v>
      </c>
      <c r="B33" s="29">
        <v>11.870021075653799</v>
      </c>
      <c r="C33" s="29">
        <v>10.998342522052299</v>
      </c>
      <c r="D33" s="72">
        <v>0.871678553601544</v>
      </c>
    </row>
    <row r="34" spans="1:4" s="1" customFormat="1">
      <c r="A34" s="37">
        <v>37529</v>
      </c>
      <c r="B34" s="29">
        <v>12.7684782835217</v>
      </c>
      <c r="C34" s="29">
        <v>11.3454669476766</v>
      </c>
      <c r="D34" s="72">
        <v>1.4230113358451499</v>
      </c>
    </row>
    <row r="35" spans="1:4" s="1" customFormat="1">
      <c r="A35" s="37">
        <v>37621</v>
      </c>
      <c r="B35" s="29">
        <v>14.0774048194416</v>
      </c>
      <c r="C35" s="29">
        <v>11.86320365277</v>
      </c>
      <c r="D35" s="72">
        <v>2.2142011666715402</v>
      </c>
    </row>
    <row r="36" spans="1:4" s="1" customFormat="1">
      <c r="A36" s="37">
        <v>37711</v>
      </c>
      <c r="B36" s="29">
        <v>14.433707443292001</v>
      </c>
      <c r="C36" s="29">
        <v>12.3391193808623</v>
      </c>
      <c r="D36" s="72">
        <v>2.0945880624296902</v>
      </c>
    </row>
    <row r="37" spans="1:4" s="1" customFormat="1">
      <c r="A37" s="37">
        <v>37802</v>
      </c>
      <c r="B37" s="29">
        <v>15.363683627673799</v>
      </c>
      <c r="C37" s="29">
        <v>12.8954003833959</v>
      </c>
      <c r="D37" s="72">
        <v>2.4682832442779001</v>
      </c>
    </row>
    <row r="38" spans="1:4" s="1" customFormat="1">
      <c r="A38" s="37">
        <v>37894</v>
      </c>
      <c r="B38" s="29">
        <v>17.700448043988299</v>
      </c>
      <c r="C38" s="29">
        <v>13.8088839289573</v>
      </c>
      <c r="D38" s="72">
        <v>3.8915641150310001</v>
      </c>
    </row>
    <row r="39" spans="1:4" s="1" customFormat="1">
      <c r="A39" s="37">
        <v>37986</v>
      </c>
      <c r="B39" s="29">
        <v>19.837510390315298</v>
      </c>
      <c r="C39" s="29">
        <v>14.9621161111276</v>
      </c>
      <c r="D39" s="72">
        <v>4.8753942791877103</v>
      </c>
    </row>
    <row r="40" spans="1:4" s="1" customFormat="1">
      <c r="A40" s="37">
        <v>38077</v>
      </c>
      <c r="B40" s="29">
        <v>21.298528384433599</v>
      </c>
      <c r="C40" s="29">
        <v>16.155194809856699</v>
      </c>
      <c r="D40" s="72">
        <v>5.1433335745768796</v>
      </c>
    </row>
    <row r="41" spans="1:4" s="1" customFormat="1">
      <c r="A41" s="37">
        <v>38168</v>
      </c>
      <c r="B41" s="29">
        <v>23.234815969357701</v>
      </c>
      <c r="C41" s="29">
        <v>17.4382643213224</v>
      </c>
      <c r="D41" s="72">
        <v>5.7965516480352797</v>
      </c>
    </row>
    <row r="42" spans="1:4" s="1" customFormat="1">
      <c r="A42" s="37">
        <v>38260</v>
      </c>
      <c r="B42" s="29">
        <v>24.115313595684</v>
      </c>
      <c r="C42" s="29">
        <v>18.508798269659799</v>
      </c>
      <c r="D42" s="72">
        <v>5.6065153260241898</v>
      </c>
    </row>
    <row r="43" spans="1:4" s="1" customFormat="1">
      <c r="A43" s="37">
        <v>38352</v>
      </c>
      <c r="B43" s="29">
        <v>25.8625820432841</v>
      </c>
      <c r="C43" s="29">
        <v>19.6429946913007</v>
      </c>
      <c r="D43" s="72">
        <v>6.2195873519833498</v>
      </c>
    </row>
    <row r="44" spans="1:4" s="1" customFormat="1">
      <c r="A44" s="37">
        <v>38442</v>
      </c>
      <c r="B44" s="29">
        <v>27.1000459698711</v>
      </c>
      <c r="C44" s="29">
        <v>20.7398685413498</v>
      </c>
      <c r="D44" s="72">
        <v>6.3601774285213004</v>
      </c>
    </row>
    <row r="45" spans="1:4" s="1" customFormat="1">
      <c r="A45" s="37">
        <v>38533</v>
      </c>
      <c r="B45" s="29">
        <v>28.980655520877999</v>
      </c>
      <c r="C45" s="29">
        <v>21.9611350069057</v>
      </c>
      <c r="D45" s="72">
        <v>7.0195205139723198</v>
      </c>
    </row>
    <row r="46" spans="1:4" s="1" customFormat="1">
      <c r="A46" s="37">
        <v>38625</v>
      </c>
      <c r="B46" s="29">
        <v>31.636566317167102</v>
      </c>
      <c r="C46" s="29">
        <v>23.4919968562013</v>
      </c>
      <c r="D46" s="72">
        <v>8.1445694609657906</v>
      </c>
    </row>
    <row r="47" spans="1:4" s="1" customFormat="1">
      <c r="A47" s="37">
        <v>38717</v>
      </c>
      <c r="B47" s="29">
        <v>34.864756239254902</v>
      </c>
      <c r="C47" s="29">
        <v>25.372000161131101</v>
      </c>
      <c r="D47" s="72">
        <v>9.4927560781238292</v>
      </c>
    </row>
    <row r="48" spans="1:4" s="1" customFormat="1">
      <c r="A48" s="37">
        <v>38807</v>
      </c>
      <c r="B48" s="29">
        <v>37.713619762397499</v>
      </c>
      <c r="C48" s="29">
        <v>27.4301156309294</v>
      </c>
      <c r="D48" s="72">
        <v>10.283504131468</v>
      </c>
    </row>
    <row r="49" spans="1:4" s="1" customFormat="1">
      <c r="A49" s="37">
        <v>38898</v>
      </c>
      <c r="B49" s="29">
        <v>40.8692752397248</v>
      </c>
      <c r="C49" s="29">
        <v>29.650203002850802</v>
      </c>
      <c r="D49" s="72">
        <v>11.219072236873901</v>
      </c>
    </row>
    <row r="50" spans="1:4" s="1" customFormat="1">
      <c r="A50" s="37">
        <v>38990</v>
      </c>
      <c r="B50" s="29">
        <v>43.453080722793501</v>
      </c>
      <c r="C50" s="29">
        <v>31.825383983838201</v>
      </c>
      <c r="D50" s="72">
        <v>11.627696738955301</v>
      </c>
    </row>
    <row r="51" spans="1:4" s="1" customFormat="1">
      <c r="A51" s="37">
        <v>39082</v>
      </c>
      <c r="B51" s="29">
        <v>46.193348050999603</v>
      </c>
      <c r="C51" s="29">
        <v>33.994141639091701</v>
      </c>
      <c r="D51" s="72">
        <v>12.199206411907801</v>
      </c>
    </row>
    <row r="52" spans="1:4" s="1" customFormat="1">
      <c r="A52" s="37">
        <v>39172</v>
      </c>
      <c r="B52" s="29">
        <v>48.224876292418102</v>
      </c>
      <c r="C52" s="29">
        <v>36.012274355422498</v>
      </c>
      <c r="D52" s="72">
        <v>12.2126019369956</v>
      </c>
    </row>
    <row r="53" spans="1:4" s="1" customFormat="1">
      <c r="A53" s="37">
        <v>39263</v>
      </c>
      <c r="B53" s="29">
        <v>50.541967028776803</v>
      </c>
      <c r="C53" s="29">
        <v>37.989840909852603</v>
      </c>
      <c r="D53" s="72">
        <v>12.5521261189242</v>
      </c>
    </row>
    <row r="54" spans="1:4" s="1" customFormat="1">
      <c r="A54" s="37">
        <v>39355</v>
      </c>
      <c r="B54" s="29">
        <v>53.284346968211501</v>
      </c>
      <c r="C54" s="29">
        <v>40.0710003078676</v>
      </c>
      <c r="D54" s="72">
        <v>13.2133466603439</v>
      </c>
    </row>
    <row r="55" spans="1:4" s="1" customFormat="1">
      <c r="A55" s="37">
        <v>39447</v>
      </c>
      <c r="B55" s="29">
        <v>55.870642029284802</v>
      </c>
      <c r="C55" s="29">
        <v>42.208394193953602</v>
      </c>
      <c r="D55" s="72">
        <v>13.6622478353312</v>
      </c>
    </row>
    <row r="56" spans="1:4" s="1" customFormat="1">
      <c r="A56" s="37">
        <v>39538</v>
      </c>
      <c r="B56" s="29">
        <v>56.443183139448301</v>
      </c>
      <c r="C56" s="29">
        <v>43.932916064316601</v>
      </c>
      <c r="D56" s="72">
        <v>12.510267075131701</v>
      </c>
    </row>
    <row r="57" spans="1:4" s="1" customFormat="1">
      <c r="A57" s="37">
        <v>39629</v>
      </c>
      <c r="B57" s="29">
        <v>57.454283879585397</v>
      </c>
      <c r="C57" s="29">
        <v>45.427282216314303</v>
      </c>
      <c r="D57" s="72">
        <v>12.027001663270999</v>
      </c>
    </row>
    <row r="58" spans="1:4" s="1" customFormat="1">
      <c r="A58" s="37">
        <v>39721</v>
      </c>
      <c r="B58" s="29">
        <v>58.357539357853298</v>
      </c>
      <c r="C58" s="29">
        <v>46.736483369213303</v>
      </c>
      <c r="D58" s="72">
        <v>11.621055988639901</v>
      </c>
    </row>
    <row r="59" spans="1:4" s="1" customFormat="1">
      <c r="A59" s="37">
        <v>39813</v>
      </c>
      <c r="B59" s="29">
        <v>58.440415706479001</v>
      </c>
      <c r="C59" s="29">
        <v>47.766376294487699</v>
      </c>
      <c r="D59" s="72">
        <v>10.674039411991201</v>
      </c>
    </row>
    <row r="60" spans="1:4" s="1" customFormat="1">
      <c r="A60" s="37">
        <v>39903</v>
      </c>
      <c r="B60" s="29">
        <v>58.562925366750903</v>
      </c>
      <c r="C60" s="29">
        <v>48.660957759900398</v>
      </c>
      <c r="D60" s="72">
        <v>9.9019676068504801</v>
      </c>
    </row>
    <row r="61" spans="1:4" s="1" customFormat="1">
      <c r="A61" s="37">
        <v>39994</v>
      </c>
      <c r="B61" s="29">
        <v>60.021563602619999</v>
      </c>
      <c r="C61" s="29">
        <v>49.757858517139297</v>
      </c>
      <c r="D61" s="72">
        <v>10.2637050854807</v>
      </c>
    </row>
    <row r="62" spans="1:4" s="1" customFormat="1">
      <c r="A62" s="37">
        <v>40086</v>
      </c>
      <c r="B62" s="29">
        <v>63.277938630335001</v>
      </c>
      <c r="C62" s="29">
        <v>51.451468436451599</v>
      </c>
      <c r="D62" s="72">
        <v>11.8264701938834</v>
      </c>
    </row>
    <row r="63" spans="1:4" s="1" customFormat="1">
      <c r="A63" s="37">
        <v>40178</v>
      </c>
      <c r="B63" s="29">
        <v>66.052666392537802</v>
      </c>
      <c r="C63" s="29">
        <v>53.5005008573563</v>
      </c>
      <c r="D63" s="72">
        <v>12.5521655351815</v>
      </c>
    </row>
    <row r="64" spans="1:4" s="1" customFormat="1">
      <c r="A64" s="37">
        <v>40268</v>
      </c>
      <c r="B64" s="29">
        <v>64.722424573320296</v>
      </c>
      <c r="C64" s="29">
        <v>54.806783673563402</v>
      </c>
      <c r="D64" s="72">
        <v>9.9156408997568803</v>
      </c>
    </row>
    <row r="65" spans="1:4" s="1" customFormat="1">
      <c r="A65" s="37">
        <v>40359</v>
      </c>
      <c r="B65" s="29">
        <v>63.374239681111</v>
      </c>
      <c r="C65" s="29">
        <v>55.4487629757718</v>
      </c>
      <c r="D65" s="72">
        <v>7.9254767053391397</v>
      </c>
    </row>
    <row r="66" spans="1:4" s="1" customFormat="1">
      <c r="A66" s="37">
        <v>40451</v>
      </c>
      <c r="B66" s="29">
        <v>60.822737656041198</v>
      </c>
      <c r="C66" s="29">
        <v>55.301161020195998</v>
      </c>
      <c r="D66" s="72">
        <v>5.5215766358451601</v>
      </c>
    </row>
    <row r="67" spans="1:4" s="1" customFormat="1">
      <c r="A67" s="37">
        <v>40543</v>
      </c>
      <c r="B67" s="29">
        <v>58.060337467224201</v>
      </c>
      <c r="C67" s="29">
        <v>54.625484509937799</v>
      </c>
      <c r="D67" s="72">
        <v>3.43485295728631</v>
      </c>
    </row>
    <row r="68" spans="1:4" s="1" customFormat="1">
      <c r="A68" s="37">
        <v>40633</v>
      </c>
      <c r="B68" s="29">
        <v>56.294089805207904</v>
      </c>
      <c r="C68" s="29">
        <v>53.943797315986401</v>
      </c>
      <c r="D68" s="72">
        <v>2.35029248922151</v>
      </c>
    </row>
    <row r="69" spans="1:4" s="1" customFormat="1">
      <c r="A69" s="37">
        <v>40724</v>
      </c>
      <c r="B69" s="29">
        <v>54.590455795324303</v>
      </c>
      <c r="C69" s="29">
        <v>53.294164901011897</v>
      </c>
      <c r="D69" s="72">
        <v>1.2962908943123901</v>
      </c>
    </row>
    <row r="70" spans="1:4" s="1" customFormat="1">
      <c r="A70" s="37">
        <v>40816</v>
      </c>
      <c r="B70" s="29">
        <v>53.249240409433497</v>
      </c>
      <c r="C70" s="29">
        <v>52.7784911904049</v>
      </c>
      <c r="D70" s="72">
        <v>0.470749219028611</v>
      </c>
    </row>
    <row r="71" spans="1:4" s="1" customFormat="1">
      <c r="A71" s="37">
        <v>40908</v>
      </c>
      <c r="B71" s="29">
        <v>51.309178368428199</v>
      </c>
      <c r="C71" s="29">
        <v>52.197810728958402</v>
      </c>
      <c r="D71" s="72">
        <v>-0.88863236053022998</v>
      </c>
    </row>
    <row r="72" spans="1:4" s="1" customFormat="1">
      <c r="A72" s="37">
        <v>40999</v>
      </c>
      <c r="B72" s="29">
        <v>49.679229846149802</v>
      </c>
      <c r="C72" s="29">
        <v>51.582029376639099</v>
      </c>
      <c r="D72" s="72">
        <v>-1.90279953048926</v>
      </c>
    </row>
    <row r="73" spans="1:4" s="1" customFormat="1">
      <c r="A73" s="37">
        <v>41090</v>
      </c>
      <c r="B73" s="29">
        <v>49.288196435487002</v>
      </c>
      <c r="C73" s="29">
        <v>51.206102266458501</v>
      </c>
      <c r="D73" s="72">
        <v>-1.91790583097149</v>
      </c>
    </row>
    <row r="74" spans="1:4" s="1" customFormat="1">
      <c r="A74" s="37">
        <v>41182</v>
      </c>
      <c r="B74" s="29">
        <v>48.415661548985199</v>
      </c>
      <c r="C74" s="29">
        <v>50.892746264882803</v>
      </c>
      <c r="D74" s="72">
        <v>-2.47708471589756</v>
      </c>
    </row>
    <row r="75" spans="1:4" s="1" customFormat="1">
      <c r="A75" s="37">
        <v>41274</v>
      </c>
      <c r="B75" s="29">
        <v>47.443339732588001</v>
      </c>
      <c r="C75" s="29">
        <v>50.595745347068402</v>
      </c>
      <c r="D75" s="72">
        <v>-3.1524056144803998</v>
      </c>
    </row>
    <row r="76" spans="1:4" s="1" customFormat="1">
      <c r="A76" s="37">
        <v>41364</v>
      </c>
      <c r="B76" s="29">
        <v>46.728946652302398</v>
      </c>
      <c r="C76" s="29">
        <v>50.324517355430899</v>
      </c>
      <c r="D76" s="72">
        <v>-3.59557070312853</v>
      </c>
    </row>
    <row r="77" spans="1:4" s="1" customFormat="1">
      <c r="A77" s="37">
        <v>41455</v>
      </c>
      <c r="B77" s="29">
        <v>45.857373374981698</v>
      </c>
      <c r="C77" s="29">
        <v>49.997903346764197</v>
      </c>
      <c r="D77" s="72">
        <v>-4.1405299717825397</v>
      </c>
    </row>
    <row r="78" spans="1:4" s="1" customFormat="1">
      <c r="A78" s="37">
        <v>41547</v>
      </c>
      <c r="B78" s="29">
        <v>45.258074759943199</v>
      </c>
      <c r="C78" s="29">
        <v>49.702029413277401</v>
      </c>
      <c r="D78" s="72">
        <v>-4.4439546533342797</v>
      </c>
    </row>
    <row r="79" spans="1:4" s="1" customFormat="1">
      <c r="A79" s="37">
        <v>41639</v>
      </c>
      <c r="B79" s="29">
        <v>44.0142121587945</v>
      </c>
      <c r="C79" s="29">
        <v>49.279722053028301</v>
      </c>
      <c r="D79" s="72">
        <v>-5.2655098942337801</v>
      </c>
    </row>
    <row r="80" spans="1:4" s="1" customFormat="1">
      <c r="A80" s="37">
        <v>41729</v>
      </c>
      <c r="B80" s="29">
        <v>43.175363963225401</v>
      </c>
      <c r="C80" s="29">
        <v>48.836350104537097</v>
      </c>
      <c r="D80" s="72">
        <v>-5.6609861413116498</v>
      </c>
    </row>
    <row r="81" spans="1:4" s="1" customFormat="1">
      <c r="A81" s="37">
        <v>41820</v>
      </c>
      <c r="B81" s="29">
        <v>42.858319940279898</v>
      </c>
      <c r="C81" s="29">
        <v>48.494585151337297</v>
      </c>
      <c r="D81" s="72">
        <v>-5.6362652110574398</v>
      </c>
    </row>
    <row r="82" spans="1:4" s="1" customFormat="1">
      <c r="A82" s="37">
        <v>41912</v>
      </c>
      <c r="B82" s="29">
        <v>42.361938527576498</v>
      </c>
      <c r="C82" s="29">
        <v>48.186698166345103</v>
      </c>
      <c r="D82" s="72">
        <v>-5.8247596387685201</v>
      </c>
    </row>
    <row r="83" spans="1:4" s="1" customFormat="1">
      <c r="A83" s="37">
        <v>42004</v>
      </c>
      <c r="B83" s="29">
        <v>41.429150140681202</v>
      </c>
      <c r="C83" s="29">
        <v>47.811437805376599</v>
      </c>
      <c r="D83" s="72">
        <v>-6.3822876646953901</v>
      </c>
    </row>
    <row r="84" spans="1:4" s="1" customFormat="1">
      <c r="A84" s="37">
        <v>42094</v>
      </c>
      <c r="B84" s="29">
        <v>40.959919879846403</v>
      </c>
      <c r="C84" s="29">
        <v>47.456511901914801</v>
      </c>
      <c r="D84" s="72">
        <v>-6.4965920220684197</v>
      </c>
    </row>
    <row r="85" spans="1:4" s="1" customFormat="1">
      <c r="A85" s="37">
        <v>42185</v>
      </c>
      <c r="B85" s="77">
        <v>41.60378688494</v>
      </c>
      <c r="C85" s="77">
        <v>47.348463967884697</v>
      </c>
      <c r="D85" s="77">
        <v>-5.7446770829447296</v>
      </c>
    </row>
    <row r="86" spans="1:4" s="1" customFormat="1">
      <c r="A86" s="37">
        <v>42277</v>
      </c>
      <c r="B86" s="77">
        <v>42.200943380789298</v>
      </c>
      <c r="C86" s="77">
        <v>47.427971366476903</v>
      </c>
      <c r="D86" s="77">
        <v>-5.2270279856875996</v>
      </c>
    </row>
    <row r="87" spans="1:4" s="1" customFormat="1">
      <c r="A87" s="37">
        <v>42369</v>
      </c>
      <c r="B87" s="77">
        <v>41.743040613937403</v>
      </c>
      <c r="C87" s="77">
        <v>47.409182183605097</v>
      </c>
      <c r="D87" s="77">
        <v>-5.6661415696677002</v>
      </c>
    </row>
    <row r="88" spans="1:4" s="1" customFormat="1">
      <c r="A88" s="37">
        <v>42460</v>
      </c>
      <c r="B88" s="77">
        <v>42.104466068050201</v>
      </c>
      <c r="C88" s="77">
        <v>47.4487018640271</v>
      </c>
      <c r="D88" s="77">
        <v>-5.3442357959769096</v>
      </c>
    </row>
    <row r="89" spans="1:4" s="1" customFormat="1">
      <c r="A89" s="37">
        <v>42551</v>
      </c>
      <c r="B89" s="77">
        <v>43.1005990833211</v>
      </c>
      <c r="C89" s="77">
        <v>47.643869891297797</v>
      </c>
      <c r="D89" s="77">
        <v>-4.5432708079767297</v>
      </c>
    </row>
    <row r="90" spans="1:4" s="1" customFormat="1">
      <c r="A90" s="37">
        <v>42643</v>
      </c>
      <c r="B90" s="77">
        <v>43.844458930221002</v>
      </c>
      <c r="C90" s="77">
        <v>47.921625960123798</v>
      </c>
      <c r="D90" s="77">
        <v>-4.0771670299027702</v>
      </c>
    </row>
    <row r="91" spans="1:4" s="1" customFormat="1">
      <c r="A91" s="37">
        <v>42735</v>
      </c>
      <c r="B91" s="77">
        <v>43.497221915842402</v>
      </c>
      <c r="C91" s="77">
        <v>48.037541252003997</v>
      </c>
      <c r="D91" s="77">
        <v>-4.5403193361615903</v>
      </c>
    </row>
    <row r="92" spans="1:4" s="1" customFormat="1">
      <c r="A92" s="37">
        <v>42825</v>
      </c>
      <c r="B92" s="77">
        <v>43.372107050935703</v>
      </c>
      <c r="C92" s="77">
        <v>48.035650789787901</v>
      </c>
      <c r="D92" s="77">
        <v>-4.6635437388522796</v>
      </c>
    </row>
    <row r="93" spans="1:4" s="1" customFormat="1">
      <c r="A93" s="37">
        <v>42916</v>
      </c>
      <c r="B93" s="77">
        <v>43.265530743087503</v>
      </c>
      <c r="C93" s="77">
        <v>47.944622378615499</v>
      </c>
      <c r="D93" s="77">
        <v>-4.6790916355280201</v>
      </c>
    </row>
    <row r="94" spans="1:4" s="1" customFormat="1">
      <c r="A94" s="37">
        <v>43008</v>
      </c>
      <c r="B94" s="77">
        <v>43.575624447020601</v>
      </c>
      <c r="C94" s="77">
        <v>47.908873177022699</v>
      </c>
      <c r="D94" s="77">
        <v>-4.3332487300021398</v>
      </c>
    </row>
    <row r="95" spans="1:4" s="1" customFormat="1">
      <c r="A95" s="37">
        <v>43100</v>
      </c>
      <c r="B95" s="77">
        <v>42.477304054633898</v>
      </c>
      <c r="C95" s="77">
        <v>47.645613410426698</v>
      </c>
      <c r="D95" s="77">
        <v>-5.1683093557928501</v>
      </c>
    </row>
    <row r="96" spans="1:4" s="1" customFormat="1">
      <c r="A96" s="37">
        <v>43190</v>
      </c>
      <c r="B96" s="77">
        <v>42.420694790472801</v>
      </c>
      <c r="C96" s="77">
        <v>47.417266565167601</v>
      </c>
      <c r="D96" s="77">
        <v>-4.99657177469481</v>
      </c>
    </row>
    <row r="97" spans="1:4" s="1" customFormat="1">
      <c r="A97" s="37">
        <v>43281</v>
      </c>
      <c r="B97" s="77">
        <v>43.440642254809603</v>
      </c>
      <c r="C97" s="77">
        <v>47.452119544847797</v>
      </c>
      <c r="D97" s="77">
        <v>-4.0114772900381297</v>
      </c>
    </row>
    <row r="98" spans="1:4" s="1" customFormat="1">
      <c r="A98" s="37">
        <v>43373</v>
      </c>
      <c r="B98" s="77">
        <v>42.759729343349598</v>
      </c>
      <c r="C98" s="77">
        <v>47.329146230492903</v>
      </c>
      <c r="D98" s="77">
        <v>-4.5694168871432801</v>
      </c>
    </row>
    <row r="99" spans="1:4" s="1" customFormat="1">
      <c r="A99" s="37">
        <v>43465</v>
      </c>
      <c r="B99" s="77">
        <v>41.847040086891802</v>
      </c>
      <c r="C99" s="77">
        <v>47.047615329606202</v>
      </c>
      <c r="D99" s="77">
        <v>-5.20057524271445</v>
      </c>
    </row>
    <row r="100" spans="1:4" s="1" customFormat="1">
      <c r="A100" s="37">
        <v>43555</v>
      </c>
      <c r="B100" s="77">
        <v>41.405264926581197</v>
      </c>
      <c r="C100" s="77">
        <v>46.700558600240001</v>
      </c>
      <c r="D100" s="77">
        <v>-5.2952936736588496</v>
      </c>
    </row>
    <row r="101" spans="1:4" s="1" customFormat="1">
      <c r="A101" s="37">
        <v>43646</v>
      </c>
      <c r="B101" s="77">
        <v>41.3283614939334</v>
      </c>
      <c r="C101" s="77">
        <v>46.385212183101302</v>
      </c>
      <c r="D101" s="77">
        <v>-5.0568506891678604</v>
      </c>
    </row>
    <row r="102" spans="1:4" s="1" customFormat="1">
      <c r="A102" s="37">
        <v>43738</v>
      </c>
      <c r="B102" s="77">
        <v>41.096535295680802</v>
      </c>
      <c r="C102" s="77">
        <v>46.121417275191803</v>
      </c>
      <c r="D102" s="77">
        <v>-5.0248819795110196</v>
      </c>
    </row>
    <row r="103" spans="1:4">
      <c r="A103" s="37">
        <v>43830</v>
      </c>
      <c r="B103" s="77">
        <v>40.210743333251102</v>
      </c>
      <c r="C103" s="77">
        <v>45.747990497579501</v>
      </c>
      <c r="D103" s="77">
        <v>-5.5372471643283898</v>
      </c>
    </row>
    <row r="104" spans="1:4">
      <c r="A104" s="37">
        <v>43921</v>
      </c>
      <c r="B104" s="77">
        <v>40.167410284230897</v>
      </c>
      <c r="C104" s="77">
        <v>45.444211852365598</v>
      </c>
      <c r="D104" s="77">
        <v>-5.2768015681346396</v>
      </c>
    </row>
    <row r="105" spans="1:4">
      <c r="A105" s="37">
        <v>44012</v>
      </c>
      <c r="B105" s="77">
        <v>39.741824363965598</v>
      </c>
      <c r="C105" s="77">
        <v>45.109446043539997</v>
      </c>
      <c r="D105" s="77">
        <v>-5.3676216795744098</v>
      </c>
    </row>
    <row r="106" spans="1:4">
      <c r="A106" s="37">
        <v>44104</v>
      </c>
      <c r="B106" s="77">
        <v>39.922779517408401</v>
      </c>
      <c r="C106" s="77">
        <v>44.890047836748103</v>
      </c>
      <c r="D106" s="77">
        <v>-4.9672683193397198</v>
      </c>
    </row>
    <row r="107" spans="1:4">
      <c r="A107" s="37">
        <v>44196</v>
      </c>
      <c r="B107" s="77">
        <v>39.4158656310385</v>
      </c>
      <c r="C107" s="77">
        <v>44.619635374002598</v>
      </c>
      <c r="D107" s="77">
        <v>-5.2037697429640799</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06"/>
  <sheetViews>
    <sheetView zoomScaleNormal="100" workbookViewId="0">
      <pane ySplit="6" topLeftCell="A91" activePane="bottomLeft" state="frozen"/>
      <selection activeCell="B1" sqref="B1"/>
      <selection pane="bottomLeft" activeCell="C109" sqref="C109"/>
    </sheetView>
  </sheetViews>
  <sheetFormatPr defaultColWidth="8.90625" defaultRowHeight="12.5"/>
  <cols>
    <col min="1" max="1" width="24" style="27" customWidth="1"/>
    <col min="2" max="2" width="24" style="6" customWidth="1"/>
    <col min="3" max="3" width="24" style="30" customWidth="1"/>
    <col min="4" max="4" width="24" style="47" customWidth="1"/>
    <col min="5" max="16384" width="8.90625" style="1"/>
  </cols>
  <sheetData>
    <row r="1" spans="1:4" ht="14">
      <c r="A1" s="13" t="s">
        <v>73</v>
      </c>
      <c r="B1" s="3"/>
      <c r="C1" s="4"/>
      <c r="D1" s="42"/>
    </row>
    <row r="2" spans="1:4">
      <c r="A2" s="17" t="s">
        <v>10</v>
      </c>
      <c r="B2" s="15"/>
      <c r="C2" s="16"/>
      <c r="D2" s="43"/>
    </row>
    <row r="3" spans="1:4" ht="76.5" customHeight="1">
      <c r="A3" s="126" t="s">
        <v>80</v>
      </c>
      <c r="B3" s="126"/>
      <c r="C3" s="126"/>
      <c r="D3" s="126"/>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9" t="s">
        <v>89</v>
      </c>
      <c r="C7" s="69" t="s">
        <v>89</v>
      </c>
      <c r="D7" s="69" t="s">
        <v>89</v>
      </c>
    </row>
    <row r="8" spans="1:4">
      <c r="A8" s="37">
        <v>35155</v>
      </c>
      <c r="B8" s="69" t="s">
        <v>89</v>
      </c>
      <c r="C8" s="69" t="s">
        <v>89</v>
      </c>
      <c r="D8" s="69" t="s">
        <v>89</v>
      </c>
    </row>
    <row r="9" spans="1:4">
      <c r="A9" s="37">
        <v>35246</v>
      </c>
      <c r="B9" s="69" t="s">
        <v>89</v>
      </c>
      <c r="C9" s="69" t="s">
        <v>89</v>
      </c>
      <c r="D9" s="69" t="s">
        <v>89</v>
      </c>
    </row>
    <row r="10" spans="1:4">
      <c r="A10" s="37">
        <v>35338</v>
      </c>
      <c r="B10" s="69" t="s">
        <v>89</v>
      </c>
      <c r="C10" s="69" t="s">
        <v>89</v>
      </c>
      <c r="D10" s="69" t="s">
        <v>89</v>
      </c>
    </row>
    <row r="11" spans="1:4">
      <c r="A11" s="37">
        <v>35430</v>
      </c>
      <c r="B11" s="69" t="s">
        <v>89</v>
      </c>
      <c r="C11" s="69" t="s">
        <v>89</v>
      </c>
      <c r="D11" s="69" t="s">
        <v>89</v>
      </c>
    </row>
    <row r="12" spans="1:4">
      <c r="A12" s="37">
        <v>35520</v>
      </c>
      <c r="B12" s="69" t="s">
        <v>89</v>
      </c>
      <c r="C12" s="69" t="s">
        <v>89</v>
      </c>
      <c r="D12" s="69" t="s">
        <v>89</v>
      </c>
    </row>
    <row r="13" spans="1:4">
      <c r="A13" s="37">
        <v>35611</v>
      </c>
      <c r="B13" s="69" t="s">
        <v>89</v>
      </c>
      <c r="C13" s="69" t="s">
        <v>89</v>
      </c>
      <c r="D13" s="69" t="s">
        <v>89</v>
      </c>
    </row>
    <row r="14" spans="1:4">
      <c r="A14" s="37">
        <v>35703</v>
      </c>
      <c r="B14" s="69" t="s">
        <v>89</v>
      </c>
      <c r="C14" s="69" t="s">
        <v>89</v>
      </c>
      <c r="D14" s="69" t="s">
        <v>89</v>
      </c>
    </row>
    <row r="15" spans="1:4">
      <c r="A15" s="37">
        <v>35795</v>
      </c>
      <c r="B15" s="69" t="s">
        <v>89</v>
      </c>
      <c r="C15" s="69" t="s">
        <v>89</v>
      </c>
      <c r="D15" s="69" t="s">
        <v>89</v>
      </c>
    </row>
    <row r="16" spans="1:4">
      <c r="A16" s="37">
        <v>35885</v>
      </c>
      <c r="B16" s="69" t="s">
        <v>89</v>
      </c>
      <c r="C16" s="69" t="s">
        <v>89</v>
      </c>
      <c r="D16" s="69" t="s">
        <v>89</v>
      </c>
    </row>
    <row r="17" spans="1:4">
      <c r="A17" s="37">
        <v>35976</v>
      </c>
      <c r="B17" s="69" t="s">
        <v>89</v>
      </c>
      <c r="C17" s="69" t="s">
        <v>89</v>
      </c>
      <c r="D17" s="69" t="s">
        <v>89</v>
      </c>
    </row>
    <row r="18" spans="1:4">
      <c r="A18" s="37">
        <v>36068</v>
      </c>
      <c r="B18" s="69" t="s">
        <v>89</v>
      </c>
      <c r="C18" s="69" t="s">
        <v>89</v>
      </c>
      <c r="D18" s="69" t="s">
        <v>89</v>
      </c>
    </row>
    <row r="19" spans="1:4">
      <c r="A19" s="37">
        <v>36160</v>
      </c>
      <c r="B19" s="29">
        <v>73.329549063714694</v>
      </c>
      <c r="C19" s="69" t="s">
        <v>89</v>
      </c>
      <c r="D19" s="69" t="s">
        <v>89</v>
      </c>
    </row>
    <row r="20" spans="1:4">
      <c r="A20" s="37">
        <v>36250</v>
      </c>
      <c r="B20" s="29">
        <v>70.368751406455004</v>
      </c>
      <c r="C20" s="69" t="s">
        <v>89</v>
      </c>
      <c r="D20" s="69" t="s">
        <v>89</v>
      </c>
    </row>
    <row r="21" spans="1:4">
      <c r="A21" s="37">
        <v>36341</v>
      </c>
      <c r="B21" s="29">
        <v>65.643619127318502</v>
      </c>
      <c r="C21" s="69" t="s">
        <v>89</v>
      </c>
      <c r="D21" s="69" t="s">
        <v>89</v>
      </c>
    </row>
    <row r="22" spans="1:4">
      <c r="A22" s="37">
        <v>36433</v>
      </c>
      <c r="B22" s="29">
        <v>62.877479460230397</v>
      </c>
      <c r="C22" s="69" t="s">
        <v>89</v>
      </c>
      <c r="D22" s="69" t="s">
        <v>89</v>
      </c>
    </row>
    <row r="23" spans="1:4">
      <c r="A23" s="37">
        <v>36525</v>
      </c>
      <c r="B23" s="29">
        <v>61.646297829071102</v>
      </c>
      <c r="C23" s="69" t="s">
        <v>89</v>
      </c>
      <c r="D23" s="69" t="s">
        <v>89</v>
      </c>
    </row>
    <row r="24" spans="1:4">
      <c r="A24" s="37">
        <v>36616</v>
      </c>
      <c r="B24" s="29">
        <v>59.203266377028903</v>
      </c>
      <c r="C24" s="29">
        <v>63.829845984798801</v>
      </c>
      <c r="D24" s="72">
        <v>-4.6265796077699397</v>
      </c>
    </row>
    <row r="25" spans="1:4">
      <c r="A25" s="37">
        <v>36707</v>
      </c>
      <c r="B25" s="29">
        <v>62.6632180403954</v>
      </c>
      <c r="C25" s="29">
        <v>63.735917096004997</v>
      </c>
      <c r="D25" s="72">
        <v>-1.0726990556095699</v>
      </c>
    </row>
    <row r="26" spans="1:4">
      <c r="A26" s="37">
        <v>36799</v>
      </c>
      <c r="B26" s="29">
        <v>60.270756786190802</v>
      </c>
      <c r="C26" s="29">
        <v>63.224167233565801</v>
      </c>
      <c r="D26" s="72">
        <v>-2.953410447375</v>
      </c>
    </row>
    <row r="27" spans="1:4">
      <c r="A27" s="37">
        <v>36891</v>
      </c>
      <c r="B27" s="29">
        <v>64.313348727506906</v>
      </c>
      <c r="C27" s="29">
        <v>63.760756773542901</v>
      </c>
      <c r="D27" s="72">
        <v>0.55259195396397498</v>
      </c>
    </row>
    <row r="28" spans="1:4">
      <c r="A28" s="37">
        <v>36981</v>
      </c>
      <c r="B28" s="29">
        <v>68.896154211743607</v>
      </c>
      <c r="C28" s="29">
        <v>65.162683014910996</v>
      </c>
      <c r="D28" s="72">
        <v>3.7334711968326499</v>
      </c>
    </row>
    <row r="29" spans="1:4">
      <c r="A29" s="37">
        <v>37072</v>
      </c>
      <c r="B29" s="29">
        <v>71.008301546797995</v>
      </c>
      <c r="C29" s="29">
        <v>66.579184676181796</v>
      </c>
      <c r="D29" s="72">
        <v>4.4291168706161796</v>
      </c>
    </row>
    <row r="30" spans="1:4">
      <c r="A30" s="37">
        <v>37164</v>
      </c>
      <c r="B30" s="29">
        <v>78.306769865852104</v>
      </c>
      <c r="C30" s="29">
        <v>69.161333012438305</v>
      </c>
      <c r="D30" s="72">
        <v>9.1454368534138499</v>
      </c>
    </row>
    <row r="31" spans="1:4">
      <c r="A31" s="37">
        <v>37256</v>
      </c>
      <c r="B31" s="29">
        <v>87.697587611259294</v>
      </c>
      <c r="C31" s="29">
        <v>72.921998291321898</v>
      </c>
      <c r="D31" s="72">
        <v>14.775589319937399</v>
      </c>
    </row>
    <row r="32" spans="1:4">
      <c r="A32" s="37">
        <v>37346</v>
      </c>
      <c r="B32" s="29">
        <v>72.5608443425741</v>
      </c>
      <c r="C32" s="29">
        <v>72.4995657618379</v>
      </c>
      <c r="D32" s="72">
        <v>6.1278580736228598E-2</v>
      </c>
    </row>
    <row r="33" spans="1:4">
      <c r="A33" s="37">
        <v>37437</v>
      </c>
      <c r="B33" s="29">
        <v>80.425426584124196</v>
      </c>
      <c r="C33" s="29">
        <v>73.528037523537506</v>
      </c>
      <c r="D33" s="72">
        <v>6.8973890605866703</v>
      </c>
    </row>
    <row r="34" spans="1:4">
      <c r="A34" s="37">
        <v>37529</v>
      </c>
      <c r="B34" s="29">
        <v>80.683797274264606</v>
      </c>
      <c r="C34" s="29">
        <v>74.165814652709699</v>
      </c>
      <c r="D34" s="72">
        <v>6.5179826215548697</v>
      </c>
    </row>
    <row r="35" spans="1:4">
      <c r="A35" s="37">
        <v>37621</v>
      </c>
      <c r="B35" s="29">
        <v>80.240151038840494</v>
      </c>
      <c r="C35" s="29">
        <v>74.572261315678404</v>
      </c>
      <c r="D35" s="72">
        <v>5.6678897231620997</v>
      </c>
    </row>
    <row r="36" spans="1:4">
      <c r="A36" s="37">
        <v>37711</v>
      </c>
      <c r="B36" s="29">
        <v>85.021586060571394</v>
      </c>
      <c r="C36" s="29">
        <v>76.321676670284901</v>
      </c>
      <c r="D36" s="72">
        <v>8.6999093902865496</v>
      </c>
    </row>
    <row r="37" spans="1:4">
      <c r="A37" s="37">
        <v>37802</v>
      </c>
      <c r="B37" s="29">
        <v>85.878553657647203</v>
      </c>
      <c r="C37" s="29">
        <v>77.666597080193895</v>
      </c>
      <c r="D37" s="72">
        <v>8.2119565774533196</v>
      </c>
    </row>
    <row r="38" spans="1:4">
      <c r="A38" s="37">
        <v>37894</v>
      </c>
      <c r="B38" s="29">
        <v>83.542550496309303</v>
      </c>
      <c r="C38" s="29">
        <v>78.228877927396496</v>
      </c>
      <c r="D38" s="72">
        <v>5.3136725689127999</v>
      </c>
    </row>
    <row r="39" spans="1:4">
      <c r="A39" s="37">
        <v>37986</v>
      </c>
      <c r="B39" s="29">
        <v>78.680485663756201</v>
      </c>
      <c r="C39" s="29">
        <v>77.556468485758501</v>
      </c>
      <c r="D39" s="72">
        <v>1.12401717799765</v>
      </c>
    </row>
    <row r="40" spans="1:4">
      <c r="A40" s="37">
        <v>38077</v>
      </c>
      <c r="B40" s="29">
        <v>78.837884195132801</v>
      </c>
      <c r="C40" s="29">
        <v>76.950505459651794</v>
      </c>
      <c r="D40" s="72">
        <v>1.8873787354810201</v>
      </c>
    </row>
    <row r="41" spans="1:4">
      <c r="A41" s="37">
        <v>38168</v>
      </c>
      <c r="B41" s="29">
        <v>81.756618575755894</v>
      </c>
      <c r="C41" s="29">
        <v>77.266744253615897</v>
      </c>
      <c r="D41" s="72">
        <v>4.4898743221400101</v>
      </c>
    </row>
    <row r="42" spans="1:4">
      <c r="A42" s="37">
        <v>38260</v>
      </c>
      <c r="B42" s="29">
        <v>87.957839840036598</v>
      </c>
      <c r="C42" s="29">
        <v>79.168733240490795</v>
      </c>
      <c r="D42" s="72">
        <v>8.7891065995458106</v>
      </c>
    </row>
    <row r="43" spans="1:4">
      <c r="A43" s="37">
        <v>38352</v>
      </c>
      <c r="B43" s="29">
        <v>92.985006431529399</v>
      </c>
      <c r="C43" s="29">
        <v>81.991354346082105</v>
      </c>
      <c r="D43" s="72">
        <v>10.9936520854472</v>
      </c>
    </row>
    <row r="44" spans="1:4">
      <c r="A44" s="37">
        <v>38442</v>
      </c>
      <c r="B44" s="29">
        <v>103.20088282367701</v>
      </c>
      <c r="C44" s="29">
        <v>86.425966195076299</v>
      </c>
      <c r="D44" s="72">
        <v>16.7749166286013</v>
      </c>
    </row>
    <row r="45" spans="1:4">
      <c r="A45" s="37">
        <v>38533</v>
      </c>
      <c r="B45" s="29">
        <v>106.315503589938</v>
      </c>
      <c r="C45" s="29">
        <v>90.338430285534798</v>
      </c>
      <c r="D45" s="72">
        <v>15.977073304403699</v>
      </c>
    </row>
    <row r="46" spans="1:4">
      <c r="A46" s="37">
        <v>38625</v>
      </c>
      <c r="B46" s="29">
        <v>109.854987826021</v>
      </c>
      <c r="C46" s="29">
        <v>93.794923923514702</v>
      </c>
      <c r="D46" s="72">
        <v>16.060063902506698</v>
      </c>
    </row>
    <row r="47" spans="1:4">
      <c r="A47" s="37">
        <v>38717</v>
      </c>
      <c r="B47" s="29">
        <v>130.878256410452</v>
      </c>
      <c r="C47" s="29">
        <v>100.978048530677</v>
      </c>
      <c r="D47" s="72">
        <v>29.900207879775301</v>
      </c>
    </row>
    <row r="48" spans="1:4">
      <c r="A48" s="37">
        <v>38807</v>
      </c>
      <c r="B48" s="29">
        <v>131.218406412213</v>
      </c>
      <c r="C48" s="29">
        <v>106.25471290648299</v>
      </c>
      <c r="D48" s="72">
        <v>24.9636935057299</v>
      </c>
    </row>
    <row r="49" spans="1:4">
      <c r="A49" s="37">
        <v>38898</v>
      </c>
      <c r="B49" s="29">
        <v>132.36057015752701</v>
      </c>
      <c r="C49" s="29">
        <v>110.29854828565399</v>
      </c>
      <c r="D49" s="72">
        <v>22.062021871873601</v>
      </c>
    </row>
    <row r="50" spans="1:4">
      <c r="A50" s="37">
        <v>38990</v>
      </c>
      <c r="B50" s="29">
        <v>133.46599465928799</v>
      </c>
      <c r="C50" s="29">
        <v>113.185077572544</v>
      </c>
      <c r="D50" s="72">
        <v>20.2809170867441</v>
      </c>
    </row>
    <row r="51" spans="1:4">
      <c r="A51" s="37">
        <v>39082</v>
      </c>
      <c r="B51" s="29">
        <v>141.81706331607401</v>
      </c>
      <c r="C51" s="29">
        <v>116.736053553022</v>
      </c>
      <c r="D51" s="72">
        <v>25.0810097630517</v>
      </c>
    </row>
    <row r="52" spans="1:4">
      <c r="A52" s="37">
        <v>39172</v>
      </c>
      <c r="B52" s="29">
        <v>141.71590651807901</v>
      </c>
      <c r="C52" s="29">
        <v>119.631541051447</v>
      </c>
      <c r="D52" s="72">
        <v>22.084365466631802</v>
      </c>
    </row>
    <row r="53" spans="1:4">
      <c r="A53" s="37">
        <v>39263</v>
      </c>
      <c r="B53" s="29">
        <v>144.238118193937</v>
      </c>
      <c r="C53" s="29">
        <v>122.510523269004</v>
      </c>
      <c r="D53" s="72">
        <v>21.7275949249326</v>
      </c>
    </row>
    <row r="54" spans="1:4">
      <c r="A54" s="37">
        <v>39355</v>
      </c>
      <c r="B54" s="29">
        <v>143.530601360449</v>
      </c>
      <c r="C54" s="29">
        <v>124.532647456361</v>
      </c>
      <c r="D54" s="72">
        <v>18.997953904088298</v>
      </c>
    </row>
    <row r="55" spans="1:4">
      <c r="A55" s="37">
        <v>39447</v>
      </c>
      <c r="B55" s="29">
        <v>140.015101486509</v>
      </c>
      <c r="C55" s="29">
        <v>125.127164868436</v>
      </c>
      <c r="D55" s="72">
        <v>14.8879366180731</v>
      </c>
    </row>
    <row r="56" spans="1:4">
      <c r="A56" s="37">
        <v>39538</v>
      </c>
      <c r="B56" s="29">
        <v>139.125469714438</v>
      </c>
      <c r="C56" s="29">
        <v>125.553947097896</v>
      </c>
      <c r="D56" s="72">
        <v>13.571522616542101</v>
      </c>
    </row>
    <row r="57" spans="1:4">
      <c r="A57" s="37">
        <v>39629</v>
      </c>
      <c r="B57" s="29">
        <v>138.71238226882599</v>
      </c>
      <c r="C57" s="29">
        <v>125.971520245044</v>
      </c>
      <c r="D57" s="72">
        <v>12.740862023781901</v>
      </c>
    </row>
    <row r="58" spans="1:4">
      <c r="A58" s="37">
        <v>39721</v>
      </c>
      <c r="B58" s="29">
        <v>128.49482283888401</v>
      </c>
      <c r="C58" s="29">
        <v>124.21418175156001</v>
      </c>
      <c r="D58" s="72">
        <v>4.2806410873238203</v>
      </c>
    </row>
    <row r="59" spans="1:4">
      <c r="A59" s="37">
        <v>39813</v>
      </c>
      <c r="B59" s="29">
        <v>117.915460088972</v>
      </c>
      <c r="C59" s="29">
        <v>120.71609834331301</v>
      </c>
      <c r="D59" s="72">
        <v>-2.8006382543408801</v>
      </c>
    </row>
    <row r="60" spans="1:4">
      <c r="A60" s="37">
        <v>39903</v>
      </c>
      <c r="B60" s="29">
        <v>96.012809144973104</v>
      </c>
      <c r="C60" s="29">
        <v>113.184698640945</v>
      </c>
      <c r="D60" s="72">
        <v>-17.171889495972199</v>
      </c>
    </row>
    <row r="61" spans="1:4">
      <c r="A61" s="37">
        <v>39994</v>
      </c>
      <c r="B61" s="29">
        <v>94.069173162236893</v>
      </c>
      <c r="C61" s="29">
        <v>107.49783407826899</v>
      </c>
      <c r="D61" s="72">
        <v>-13.4286609160329</v>
      </c>
    </row>
    <row r="62" spans="1:4">
      <c r="A62" s="37">
        <v>40086</v>
      </c>
      <c r="B62" s="29">
        <v>94.415331623648498</v>
      </c>
      <c r="C62" s="29">
        <v>104.28036134084699</v>
      </c>
      <c r="D62" s="72">
        <v>-9.8650297171991497</v>
      </c>
    </row>
    <row r="63" spans="1:4">
      <c r="A63" s="37">
        <v>40178</v>
      </c>
      <c r="B63" s="29">
        <v>97.679034175556694</v>
      </c>
      <c r="C63" s="29">
        <v>103.651417883459</v>
      </c>
      <c r="D63" s="72">
        <v>-5.9723837079030302</v>
      </c>
    </row>
    <row r="64" spans="1:4">
      <c r="A64" s="37">
        <v>40268</v>
      </c>
      <c r="B64" s="29">
        <v>97.4131872635691</v>
      </c>
      <c r="C64" s="29">
        <v>104.029343243526</v>
      </c>
      <c r="D64" s="72">
        <v>-6.616155979957</v>
      </c>
    </row>
    <row r="65" spans="1:4">
      <c r="A65" s="37">
        <v>40359</v>
      </c>
      <c r="B65" s="29">
        <v>100.345836758543</v>
      </c>
      <c r="C65" s="29">
        <v>105.011327733963</v>
      </c>
      <c r="D65" s="72">
        <v>-4.6654909754199396</v>
      </c>
    </row>
    <row r="66" spans="1:4">
      <c r="A66" s="37">
        <v>40451</v>
      </c>
      <c r="B66" s="29">
        <v>100.096933078058</v>
      </c>
      <c r="C66" s="29">
        <v>105.586773265133</v>
      </c>
      <c r="D66" s="72">
        <v>-5.4898401870751101</v>
      </c>
    </row>
    <row r="67" spans="1:4">
      <c r="A67" s="37">
        <v>40543</v>
      </c>
      <c r="B67" s="29">
        <v>102.144042899829</v>
      </c>
      <c r="C67" s="29">
        <v>106.32862618509201</v>
      </c>
      <c r="D67" s="72">
        <v>-4.1845832852626401</v>
      </c>
    </row>
    <row r="68" spans="1:4">
      <c r="A68" s="37">
        <v>40633</v>
      </c>
      <c r="B68" s="29">
        <v>105.75990188104301</v>
      </c>
      <c r="C68" s="29">
        <v>107.66677832321901</v>
      </c>
      <c r="D68" s="72">
        <v>-1.9068764421753801</v>
      </c>
    </row>
    <row r="69" spans="1:4">
      <c r="A69" s="37">
        <v>40724</v>
      </c>
      <c r="B69" s="29">
        <v>103.994643276077</v>
      </c>
      <c r="C69" s="29">
        <v>108.13532356112199</v>
      </c>
      <c r="D69" s="72">
        <v>-4.14068028504499</v>
      </c>
    </row>
    <row r="70" spans="1:4">
      <c r="A70" s="37">
        <v>40816</v>
      </c>
      <c r="B70" s="29">
        <v>102.06403189386801</v>
      </c>
      <c r="C70" s="29">
        <v>107.950305992586</v>
      </c>
      <c r="D70" s="72">
        <v>-5.8862740987182596</v>
      </c>
    </row>
    <row r="71" spans="1:4">
      <c r="A71" s="37">
        <v>40908</v>
      </c>
      <c r="B71" s="29">
        <v>101.00485908454399</v>
      </c>
      <c r="C71" s="29">
        <v>107.408602256127</v>
      </c>
      <c r="D71" s="72">
        <v>-6.40374317158303</v>
      </c>
    </row>
    <row r="72" spans="1:4">
      <c r="A72" s="37">
        <v>40999</v>
      </c>
      <c r="B72" s="29">
        <v>98.886962631840305</v>
      </c>
      <c r="C72" s="29">
        <v>106.431307297785</v>
      </c>
      <c r="D72" s="72">
        <v>-7.5443446659450304</v>
      </c>
    </row>
    <row r="73" spans="1:4">
      <c r="A73" s="37">
        <v>41090</v>
      </c>
      <c r="B73" s="29">
        <v>95.585030808858207</v>
      </c>
      <c r="C73" s="29">
        <v>105.048926047552</v>
      </c>
      <c r="D73" s="72">
        <v>-9.4638952386943593</v>
      </c>
    </row>
    <row r="74" spans="1:4">
      <c r="A74" s="37">
        <v>41182</v>
      </c>
      <c r="B74" s="29">
        <v>95.426871242281095</v>
      </c>
      <c r="C74" s="29">
        <v>104.070853906612</v>
      </c>
      <c r="D74" s="72">
        <v>-8.6439826643313307</v>
      </c>
    </row>
    <row r="75" spans="1:4">
      <c r="A75" s="37">
        <v>41274</v>
      </c>
      <c r="B75" s="29">
        <v>94.352360667256207</v>
      </c>
      <c r="C75" s="29">
        <v>103.191780467763</v>
      </c>
      <c r="D75" s="72">
        <v>-8.8394198005073701</v>
      </c>
    </row>
    <row r="76" spans="1:4">
      <c r="A76" s="37">
        <v>41364</v>
      </c>
      <c r="B76" s="29">
        <v>94.031897263510899</v>
      </c>
      <c r="C76" s="29">
        <v>102.585243175873</v>
      </c>
      <c r="D76" s="72">
        <v>-8.5533459123628095</v>
      </c>
    </row>
    <row r="77" spans="1:4">
      <c r="A77" s="37">
        <v>41455</v>
      </c>
      <c r="B77" s="29">
        <v>92.974197192313596</v>
      </c>
      <c r="C77" s="29">
        <v>101.988245660999</v>
      </c>
      <c r="D77" s="72">
        <v>-9.0140484686853402</v>
      </c>
    </row>
    <row r="78" spans="1:4">
      <c r="A78" s="37">
        <v>41547</v>
      </c>
      <c r="B78" s="29">
        <v>89.828765832136696</v>
      </c>
      <c r="C78" s="29">
        <v>100.81033099</v>
      </c>
      <c r="D78" s="72">
        <v>-10.9815651578635</v>
      </c>
    </row>
    <row r="79" spans="1:4">
      <c r="A79" s="37">
        <v>41639</v>
      </c>
      <c r="B79" s="29">
        <v>92.052541420669897</v>
      </c>
      <c r="C79" s="29">
        <v>100.431009277676</v>
      </c>
      <c r="D79" s="72">
        <v>-8.3784678570069602</v>
      </c>
    </row>
    <row r="80" spans="1:4">
      <c r="A80" s="37">
        <v>41729</v>
      </c>
      <c r="B80" s="29">
        <v>91.892726097094197</v>
      </c>
      <c r="C80" s="29">
        <v>100.13426917591801</v>
      </c>
      <c r="D80" s="72">
        <v>-8.2415430788239608</v>
      </c>
    </row>
    <row r="81" spans="1:4">
      <c r="A81" s="37">
        <v>41820</v>
      </c>
      <c r="B81" s="29">
        <v>92.843747680756707</v>
      </c>
      <c r="C81" s="29">
        <v>100.16252442852701</v>
      </c>
      <c r="D81" s="72">
        <v>-7.3187767477711496</v>
      </c>
    </row>
    <row r="82" spans="1:4">
      <c r="A82" s="37">
        <v>41912</v>
      </c>
      <c r="B82" s="29">
        <v>93.270018723831299</v>
      </c>
      <c r="C82" s="29">
        <v>100.29261697185299</v>
      </c>
      <c r="D82" s="72">
        <v>-7.0225982480215796</v>
      </c>
    </row>
    <row r="83" spans="1:4">
      <c r="A83" s="37">
        <v>42004</v>
      </c>
      <c r="B83" s="29">
        <v>91.2966193339619</v>
      </c>
      <c r="C83" s="29">
        <v>99.803571666118003</v>
      </c>
      <c r="D83" s="72">
        <v>-8.5069523321561</v>
      </c>
    </row>
    <row r="84" spans="1:4">
      <c r="A84" s="37">
        <v>42094</v>
      </c>
      <c r="B84" s="72">
        <v>90.647578855050497</v>
      </c>
      <c r="C84" s="72">
        <v>99.210368964853799</v>
      </c>
      <c r="D84" s="72">
        <v>-8.5627901098033394</v>
      </c>
    </row>
    <row r="85" spans="1:4">
      <c r="A85" s="37">
        <v>42185</v>
      </c>
      <c r="B85" s="72">
        <v>90.848062276343299</v>
      </c>
      <c r="C85" s="72">
        <v>98.728809210173097</v>
      </c>
      <c r="D85" s="72">
        <v>-7.88074693382978</v>
      </c>
    </row>
    <row r="86" spans="1:4">
      <c r="A86" s="37">
        <v>42277</v>
      </c>
      <c r="B86" s="72">
        <v>90.303243749874795</v>
      </c>
      <c r="C86" s="72">
        <v>98.229692918359802</v>
      </c>
      <c r="D86" s="72">
        <v>-7.9264491684850302</v>
      </c>
    </row>
    <row r="87" spans="1:4">
      <c r="A87" s="37">
        <v>42369</v>
      </c>
      <c r="B87" s="72">
        <v>88.129863559618101</v>
      </c>
      <c r="C87" s="72">
        <v>97.400087557330195</v>
      </c>
      <c r="D87" s="72">
        <v>-9.27022399771203</v>
      </c>
    </row>
    <row r="88" spans="1:4">
      <c r="A88" s="37">
        <v>42460</v>
      </c>
      <c r="B88" s="72">
        <v>87.229034058719805</v>
      </c>
      <c r="C88" s="72">
        <v>96.535660771973994</v>
      </c>
      <c r="D88" s="72">
        <v>-9.3066267132541398</v>
      </c>
    </row>
    <row r="89" spans="1:4">
      <c r="A89" s="37">
        <v>42551</v>
      </c>
      <c r="B89" s="72">
        <v>87.073280613249196</v>
      </c>
      <c r="C89" s="72">
        <v>95.814497512479903</v>
      </c>
      <c r="D89" s="72">
        <v>-8.7412168992307002</v>
      </c>
    </row>
    <row r="90" spans="1:4">
      <c r="A90" s="37">
        <v>42643</v>
      </c>
      <c r="B90" s="72">
        <v>88.131454558915394</v>
      </c>
      <c r="C90" s="72">
        <v>95.521371901739798</v>
      </c>
      <c r="D90" s="72">
        <v>-7.3899173428244298</v>
      </c>
    </row>
    <row r="91" spans="1:4">
      <c r="A91" s="37">
        <v>42735</v>
      </c>
      <c r="B91" s="72">
        <v>88.917135594295502</v>
      </c>
      <c r="C91" s="72">
        <v>95.513416856501905</v>
      </c>
      <c r="D91" s="72">
        <v>-6.5962812622064</v>
      </c>
    </row>
    <row r="92" spans="1:4">
      <c r="A92" s="37">
        <v>42825</v>
      </c>
      <c r="B92" s="72">
        <v>88.586179610205505</v>
      </c>
      <c r="C92" s="72">
        <v>95.396665702852601</v>
      </c>
      <c r="D92" s="72">
        <v>-6.81048609264709</v>
      </c>
    </row>
    <row r="93" spans="1:4">
      <c r="A93" s="37">
        <v>42916</v>
      </c>
      <c r="B93" s="72">
        <v>88.044949398754795</v>
      </c>
      <c r="C93" s="72">
        <v>95.097892136844195</v>
      </c>
      <c r="D93" s="72">
        <v>-7.0529427380894196</v>
      </c>
    </row>
    <row r="94" spans="1:4">
      <c r="A94" s="37">
        <v>43008</v>
      </c>
      <c r="B94" s="72">
        <v>87.896355662255999</v>
      </c>
      <c r="C94" s="72">
        <v>94.723530885430307</v>
      </c>
      <c r="D94" s="72">
        <v>-6.8271752231743204</v>
      </c>
    </row>
    <row r="95" spans="1:4">
      <c r="A95" s="37">
        <v>43100</v>
      </c>
      <c r="B95" s="72">
        <v>87.265921793132605</v>
      </c>
      <c r="C95" s="72">
        <v>94.228420698305996</v>
      </c>
      <c r="D95" s="72">
        <v>-6.9624989051733399</v>
      </c>
    </row>
    <row r="96" spans="1:4">
      <c r="A96" s="37">
        <v>43190</v>
      </c>
      <c r="B96" s="71">
        <v>87.121461288730899</v>
      </c>
      <c r="C96" s="71">
        <v>93.789046450974595</v>
      </c>
      <c r="D96" s="47">
        <v>-6.6675851622437596</v>
      </c>
    </row>
    <row r="97" spans="1:4">
      <c r="A97" s="37">
        <v>43281</v>
      </c>
      <c r="B97" s="71">
        <v>86.697216035504496</v>
      </c>
      <c r="C97" s="71">
        <v>93.335222449446107</v>
      </c>
      <c r="D97" s="47">
        <v>-6.6380064139416097</v>
      </c>
    </row>
    <row r="98" spans="1:4">
      <c r="A98" s="37">
        <v>43373</v>
      </c>
      <c r="B98" s="71">
        <v>85.700214253498501</v>
      </c>
      <c r="C98" s="71">
        <v>92.737189925893205</v>
      </c>
      <c r="D98" s="47">
        <v>-7.0369756723946599</v>
      </c>
    </row>
    <row r="99" spans="1:4">
      <c r="A99" s="37">
        <v>43465</v>
      </c>
      <c r="B99" s="71">
        <v>85.573281449291201</v>
      </c>
      <c r="C99" s="71">
        <v>92.226116004892106</v>
      </c>
      <c r="D99" s="47">
        <v>-6.6528345556008901</v>
      </c>
    </row>
    <row r="100" spans="1:4">
      <c r="A100" s="37">
        <v>43555</v>
      </c>
      <c r="B100" s="71">
        <v>85.607848934911502</v>
      </c>
      <c r="C100" s="71">
        <v>91.812033172641407</v>
      </c>
      <c r="D100" s="47">
        <v>-6.2041842377299004</v>
      </c>
    </row>
    <row r="101" spans="1:4">
      <c r="A101" s="37">
        <v>43646</v>
      </c>
      <c r="B101" s="71">
        <v>83.6202238399175</v>
      </c>
      <c r="C101" s="71">
        <v>91.048997785437606</v>
      </c>
      <c r="D101" s="47">
        <v>-7.4287739455200397</v>
      </c>
    </row>
    <row r="102" spans="1:4">
      <c r="A102" s="37">
        <v>43738</v>
      </c>
      <c r="B102" s="71">
        <v>82.922051892293098</v>
      </c>
      <c r="C102" s="71">
        <v>90.293458445109593</v>
      </c>
      <c r="D102" s="47">
        <v>-7.3714065528164499</v>
      </c>
    </row>
    <row r="103" spans="1:4">
      <c r="A103" s="37">
        <v>43830</v>
      </c>
      <c r="B103" s="71">
        <v>82.266960480724904</v>
      </c>
      <c r="C103" s="71">
        <v>89.540397651441907</v>
      </c>
      <c r="D103" s="47">
        <v>-7.27343717071704</v>
      </c>
    </row>
    <row r="104" spans="1:4">
      <c r="A104" s="37">
        <v>43921</v>
      </c>
      <c r="B104" s="71">
        <v>82.411298072947403</v>
      </c>
      <c r="C104" s="71">
        <v>88.987558084634799</v>
      </c>
      <c r="D104" s="47">
        <v>-6.5762600116873902</v>
      </c>
    </row>
    <row r="105" spans="1:4">
      <c r="A105" s="37">
        <v>44012</v>
      </c>
      <c r="B105" s="71">
        <v>82.776629243247598</v>
      </c>
      <c r="C105" s="71">
        <v>88.676245003412603</v>
      </c>
      <c r="D105" s="47">
        <v>-5.8996157601649903</v>
      </c>
    </row>
    <row r="106" spans="1:4">
      <c r="A106" s="37">
        <v>44104</v>
      </c>
      <c r="B106" s="71">
        <v>82.399736615670705</v>
      </c>
      <c r="C106" s="30">
        <v>88.332473748901407</v>
      </c>
      <c r="D106" s="47">
        <v>-5.9327371332306802</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15"/>
  <sheetViews>
    <sheetView zoomScaleNormal="100" workbookViewId="0">
      <pane ySplit="6" topLeftCell="A98" activePane="bottomLeft" state="frozen"/>
      <selection activeCell="B1" sqref="B1"/>
      <selection pane="bottomLeft" activeCell="D116" sqref="D116"/>
    </sheetView>
  </sheetViews>
  <sheetFormatPr defaultColWidth="8.90625" defaultRowHeight="12.5"/>
  <cols>
    <col min="1" max="1" width="24" style="84" customWidth="1"/>
    <col min="2" max="4" width="24" style="85" customWidth="1"/>
    <col min="5" max="16384" width="8.90625" style="79"/>
  </cols>
  <sheetData>
    <row r="1" spans="1:4" s="1" customFormat="1" ht="14">
      <c r="A1" s="13" t="s">
        <v>48</v>
      </c>
      <c r="B1" s="3"/>
      <c r="C1" s="4"/>
      <c r="D1" s="42"/>
    </row>
    <row r="2" spans="1:4" s="1" customFormat="1">
      <c r="A2" s="17" t="s">
        <v>9</v>
      </c>
      <c r="B2" s="15"/>
      <c r="C2" s="16"/>
      <c r="D2" s="43"/>
    </row>
    <row r="3" spans="1:4" s="1" customFormat="1" ht="54.75" customHeight="1">
      <c r="A3" s="126" t="s">
        <v>81</v>
      </c>
      <c r="B3" s="126"/>
      <c r="C3" s="126"/>
      <c r="D3" s="126"/>
    </row>
    <row r="4" spans="1:4" s="1" customFormat="1">
      <c r="A4" s="2"/>
      <c r="B4" s="3"/>
      <c r="C4" s="4"/>
      <c r="D4" s="42"/>
    </row>
    <row r="5" spans="1:4" s="5" customFormat="1" ht="42.75" customHeight="1">
      <c r="A5" s="14"/>
      <c r="B5" s="36" t="s">
        <v>67</v>
      </c>
      <c r="C5" s="65" t="s">
        <v>82</v>
      </c>
      <c r="D5" s="66" t="s">
        <v>85</v>
      </c>
    </row>
    <row r="6" spans="1:4" s="55" customFormat="1" ht="17.25" customHeight="1">
      <c r="A6" s="52" t="s">
        <v>13</v>
      </c>
      <c r="B6" s="54" t="s">
        <v>12</v>
      </c>
      <c r="C6" s="54" t="s">
        <v>12</v>
      </c>
      <c r="D6" s="58" t="s">
        <v>31</v>
      </c>
    </row>
    <row r="7" spans="1:4" s="1" customFormat="1">
      <c r="A7" s="37">
        <v>34334</v>
      </c>
      <c r="B7" s="28">
        <v>116.122580381364</v>
      </c>
      <c r="C7" s="69" t="s">
        <v>89</v>
      </c>
      <c r="D7" s="69" t="s">
        <v>89</v>
      </c>
    </row>
    <row r="8" spans="1:4" s="1" customFormat="1">
      <c r="A8" s="37">
        <v>34424</v>
      </c>
      <c r="B8" s="28">
        <v>114.585191618379</v>
      </c>
      <c r="C8" s="69" t="s">
        <v>89</v>
      </c>
      <c r="D8" s="69" t="s">
        <v>89</v>
      </c>
    </row>
    <row r="9" spans="1:4" s="1" customFormat="1">
      <c r="A9" s="37">
        <v>34515</v>
      </c>
      <c r="B9" s="28">
        <v>115.179615576049</v>
      </c>
      <c r="C9" s="69" t="s">
        <v>89</v>
      </c>
      <c r="D9" s="69" t="s">
        <v>89</v>
      </c>
    </row>
    <row r="10" spans="1:4" s="1" customFormat="1">
      <c r="A10" s="37">
        <v>34607</v>
      </c>
      <c r="B10" s="28">
        <v>111.870044978869</v>
      </c>
      <c r="C10" s="69" t="s">
        <v>89</v>
      </c>
      <c r="D10" s="69" t="s">
        <v>89</v>
      </c>
    </row>
    <row r="11" spans="1:4" s="1" customFormat="1">
      <c r="A11" s="37">
        <v>34699</v>
      </c>
      <c r="B11" s="28">
        <v>120.025719880738</v>
      </c>
      <c r="C11" s="69" t="s">
        <v>89</v>
      </c>
      <c r="D11" s="69" t="s">
        <v>89</v>
      </c>
    </row>
    <row r="12" spans="1:4" s="1" customFormat="1">
      <c r="A12" s="37">
        <v>34789</v>
      </c>
      <c r="B12" s="28">
        <v>119.67562169523001</v>
      </c>
      <c r="C12" s="69" t="s">
        <v>89</v>
      </c>
      <c r="D12" s="69" t="s">
        <v>89</v>
      </c>
    </row>
    <row r="13" spans="1:4" s="1" customFormat="1">
      <c r="A13" s="37">
        <v>34880</v>
      </c>
      <c r="B13" s="28">
        <v>119.320662723431</v>
      </c>
      <c r="C13" s="69" t="s">
        <v>89</v>
      </c>
      <c r="D13" s="69" t="s">
        <v>89</v>
      </c>
    </row>
    <row r="14" spans="1:4" s="1" customFormat="1">
      <c r="A14" s="37">
        <v>34972</v>
      </c>
      <c r="B14" s="28">
        <v>115.988828337852</v>
      </c>
      <c r="C14" s="69" t="s">
        <v>89</v>
      </c>
      <c r="D14" s="69" t="s">
        <v>89</v>
      </c>
    </row>
    <row r="15" spans="1:4" s="1" customFormat="1">
      <c r="A15" s="37">
        <v>35064</v>
      </c>
      <c r="B15" s="28">
        <v>114.70828218354001</v>
      </c>
      <c r="C15" s="69" t="s">
        <v>89</v>
      </c>
      <c r="D15" s="69" t="s">
        <v>89</v>
      </c>
    </row>
    <row r="16" spans="1:4" s="1" customFormat="1">
      <c r="A16" s="37">
        <v>35155</v>
      </c>
      <c r="B16" s="28">
        <v>117.722930146734</v>
      </c>
      <c r="C16" s="69" t="s">
        <v>89</v>
      </c>
      <c r="D16" s="69" t="s">
        <v>89</v>
      </c>
    </row>
    <row r="17" spans="1:4" s="1" customFormat="1">
      <c r="A17" s="37">
        <v>35246</v>
      </c>
      <c r="B17" s="28">
        <v>117.619608230834</v>
      </c>
      <c r="C17" s="69" t="s">
        <v>89</v>
      </c>
      <c r="D17" s="69" t="s">
        <v>89</v>
      </c>
    </row>
    <row r="18" spans="1:4" s="1" customFormat="1">
      <c r="A18" s="37">
        <v>35338</v>
      </c>
      <c r="B18" s="28">
        <v>116.26932780219801</v>
      </c>
      <c r="C18" s="69" t="s">
        <v>89</v>
      </c>
      <c r="D18" s="69" t="s">
        <v>89</v>
      </c>
    </row>
    <row r="19" spans="1:4" s="1" customFormat="1">
      <c r="A19" s="37">
        <v>35430</v>
      </c>
      <c r="B19" s="28">
        <v>106.22218827133101</v>
      </c>
      <c r="C19" s="76">
        <f>AVERAGE(B$7:B19)</f>
        <v>115.79312321742684</v>
      </c>
      <c r="D19" s="46">
        <f t="shared" ref="D19:D31" si="0">B19-C19</f>
        <v>-9.5709349460958322</v>
      </c>
    </row>
    <row r="20" spans="1:4" s="1" customFormat="1">
      <c r="A20" s="37">
        <v>35520</v>
      </c>
      <c r="B20" s="28">
        <v>101.494832238632</v>
      </c>
      <c r="C20" s="76">
        <f>AVERAGE(B$7:B20)</f>
        <v>114.77181671894149</v>
      </c>
      <c r="D20" s="46">
        <f t="shared" si="0"/>
        <v>-13.276984480309494</v>
      </c>
    </row>
    <row r="21" spans="1:4" s="1" customFormat="1">
      <c r="A21" s="37">
        <v>35611</v>
      </c>
      <c r="B21" s="28">
        <v>93.576387675866997</v>
      </c>
      <c r="C21" s="76">
        <f>AVERAGE(B$7:B21)</f>
        <v>113.35878811606986</v>
      </c>
      <c r="D21" s="46">
        <f t="shared" si="0"/>
        <v>-19.782400440202863</v>
      </c>
    </row>
    <row r="22" spans="1:4" s="1" customFormat="1">
      <c r="A22" s="37">
        <v>35703</v>
      </c>
      <c r="B22" s="28">
        <v>85.507512854717504</v>
      </c>
      <c r="C22" s="76">
        <f>AVERAGE(B$7:B22)</f>
        <v>111.61808341223534</v>
      </c>
      <c r="D22" s="46">
        <f t="shared" si="0"/>
        <v>-26.110570557517832</v>
      </c>
    </row>
    <row r="23" spans="1:4" s="1" customFormat="1">
      <c r="A23" s="37">
        <v>35795</v>
      </c>
      <c r="B23" s="28">
        <v>86.891906998014406</v>
      </c>
      <c r="C23" s="76">
        <f>AVERAGE(B$7:B23)</f>
        <v>110.16360244669292</v>
      </c>
      <c r="D23" s="46">
        <f t="shared" si="0"/>
        <v>-23.271695448678514</v>
      </c>
    </row>
    <row r="24" spans="1:4" s="1" customFormat="1">
      <c r="A24" s="37">
        <v>35885</v>
      </c>
      <c r="B24" s="28">
        <v>84.906276752079904</v>
      </c>
      <c r="C24" s="76">
        <f>AVERAGE(B$7:B24)</f>
        <v>108.76041768588109</v>
      </c>
      <c r="D24" s="46">
        <f t="shared" si="0"/>
        <v>-23.85414093380119</v>
      </c>
    </row>
    <row r="25" spans="1:4" s="1" customFormat="1">
      <c r="A25" s="37">
        <v>35976</v>
      </c>
      <c r="B25" s="28">
        <v>88.272011564942105</v>
      </c>
      <c r="C25" s="76">
        <f>AVERAGE(B$7:B25)</f>
        <v>107.68208052162115</v>
      </c>
      <c r="D25" s="46">
        <f t="shared" si="0"/>
        <v>-19.410068956679041</v>
      </c>
    </row>
    <row r="26" spans="1:4" s="1" customFormat="1">
      <c r="A26" s="37">
        <v>36068</v>
      </c>
      <c r="B26" s="28">
        <v>93.189383595932</v>
      </c>
      <c r="C26" s="76">
        <f>AVERAGE(B$7:B26)</f>
        <v>106.9574456753367</v>
      </c>
      <c r="D26" s="46">
        <f t="shared" si="0"/>
        <v>-13.7680620794047</v>
      </c>
    </row>
    <row r="27" spans="1:4" s="1" customFormat="1">
      <c r="A27" s="37">
        <v>36160</v>
      </c>
      <c r="B27" s="28">
        <v>90.236930161914501</v>
      </c>
      <c r="C27" s="76">
        <f>AVERAGE(B$7:B27)</f>
        <v>106.16123065088803</v>
      </c>
      <c r="D27" s="46">
        <f t="shared" si="0"/>
        <v>-15.924300488973529</v>
      </c>
    </row>
    <row r="28" spans="1:4" s="1" customFormat="1">
      <c r="A28" s="37">
        <v>36250</v>
      </c>
      <c r="B28" s="28">
        <v>91.062218171490102</v>
      </c>
      <c r="C28" s="76">
        <f>AVERAGE(B$7:B28)</f>
        <v>105.4749119018245</v>
      </c>
      <c r="D28" s="46">
        <f t="shared" si="0"/>
        <v>-14.412693730334396</v>
      </c>
    </row>
    <row r="29" spans="1:4" s="1" customFormat="1">
      <c r="A29" s="37">
        <v>36341</v>
      </c>
      <c r="B29" s="28">
        <v>88.435138900683</v>
      </c>
      <c r="C29" s="76">
        <f>AVERAGE(B$7:B29)</f>
        <v>104.73405220612268</v>
      </c>
      <c r="D29" s="46">
        <f t="shared" si="0"/>
        <v>-16.298913305439683</v>
      </c>
    </row>
    <row r="30" spans="1:4" s="1" customFormat="1">
      <c r="A30" s="37">
        <v>36433</v>
      </c>
      <c r="B30" s="28">
        <v>89.048204988148299</v>
      </c>
      <c r="C30" s="76">
        <f>AVERAGE(B$7:B30)</f>
        <v>104.08047523870709</v>
      </c>
      <c r="D30" s="46">
        <f t="shared" si="0"/>
        <v>-15.032270250558796</v>
      </c>
    </row>
    <row r="31" spans="1:4" s="1" customFormat="1">
      <c r="A31" s="37">
        <v>36525</v>
      </c>
      <c r="B31" s="28">
        <v>84.906871732612004</v>
      </c>
      <c r="C31" s="76">
        <f>AVERAGE(B$7:B31)</f>
        <v>103.3135310984633</v>
      </c>
      <c r="D31" s="46">
        <f t="shared" si="0"/>
        <v>-18.406659365851297</v>
      </c>
    </row>
    <row r="32" spans="1:4" s="1" customFormat="1">
      <c r="A32" s="37">
        <v>36616</v>
      </c>
      <c r="B32" s="28">
        <v>77.199878574943099</v>
      </c>
      <c r="C32" s="76">
        <f>AVERAGE(B$7:B32)</f>
        <v>102.30915984755867</v>
      </c>
      <c r="D32" s="46">
        <f>B32-C32</f>
        <v>-25.109281272615576</v>
      </c>
    </row>
    <row r="33" spans="1:4" s="1" customFormat="1">
      <c r="A33" s="37">
        <v>36707</v>
      </c>
      <c r="B33" s="28">
        <v>75.194173812788904</v>
      </c>
      <c r="C33" s="76">
        <f>AVERAGE(B$7:B33)</f>
        <v>101.30490110553016</v>
      </c>
      <c r="D33" s="46">
        <f t="shared" ref="D33:D94" si="1">B33-C33</f>
        <v>-26.110727292741259</v>
      </c>
    </row>
    <row r="34" spans="1:4" s="1" customFormat="1">
      <c r="A34" s="37">
        <v>36799</v>
      </c>
      <c r="B34" s="28">
        <v>68.2380822832002</v>
      </c>
      <c r="C34" s="76">
        <f>AVERAGE(B$7:B34)</f>
        <v>100.12394329044695</v>
      </c>
      <c r="D34" s="46">
        <f t="shared" si="1"/>
        <v>-31.885861007246746</v>
      </c>
    </row>
    <row r="35" spans="1:4" s="1" customFormat="1">
      <c r="A35" s="37">
        <v>36891</v>
      </c>
      <c r="B35" s="28">
        <v>65.488268351991593</v>
      </c>
      <c r="C35" s="76">
        <f>AVERAGE(B$7:B35)</f>
        <v>98.929609671879518</v>
      </c>
      <c r="D35" s="46">
        <f t="shared" si="1"/>
        <v>-33.441341319887925</v>
      </c>
    </row>
    <row r="36" spans="1:4" s="1" customFormat="1">
      <c r="A36" s="37">
        <v>36981</v>
      </c>
      <c r="B36" s="28">
        <v>63.552286197661701</v>
      </c>
      <c r="C36" s="76">
        <f>AVERAGE(B$7:B36)</f>
        <v>97.750365556072254</v>
      </c>
      <c r="D36" s="46">
        <f t="shared" si="1"/>
        <v>-34.198079358410553</v>
      </c>
    </row>
    <row r="37" spans="1:4" s="1" customFormat="1">
      <c r="A37" s="37">
        <v>37072</v>
      </c>
      <c r="B37" s="28">
        <v>63.267069434668798</v>
      </c>
      <c r="C37" s="76">
        <f>AVERAGE(B$7:B37)</f>
        <v>96.638001165059251</v>
      </c>
      <c r="D37" s="46">
        <f t="shared" si="1"/>
        <v>-33.370931730390453</v>
      </c>
    </row>
    <row r="38" spans="1:4" s="1" customFormat="1">
      <c r="A38" s="37">
        <v>37164</v>
      </c>
      <c r="B38" s="28">
        <v>61.065101460374898</v>
      </c>
      <c r="C38" s="76">
        <f>AVERAGE(B$7:B38)</f>
        <v>95.526348049287861</v>
      </c>
      <c r="D38" s="46">
        <f t="shared" si="1"/>
        <v>-34.461246588912964</v>
      </c>
    </row>
    <row r="39" spans="1:4" s="1" customFormat="1">
      <c r="A39" s="37">
        <v>37256</v>
      </c>
      <c r="B39" s="28">
        <v>64.4292840725481</v>
      </c>
      <c r="C39" s="76">
        <f>AVERAGE(B$7:B39)</f>
        <v>94.584012777265443</v>
      </c>
      <c r="D39" s="46">
        <f t="shared" si="1"/>
        <v>-30.154728704717343</v>
      </c>
    </row>
    <row r="40" spans="1:4" s="1" customFormat="1">
      <c r="A40" s="37">
        <v>37346</v>
      </c>
      <c r="B40" s="28">
        <v>64.886067845713399</v>
      </c>
      <c r="C40" s="76">
        <f>AVERAGE(B$7:B40)</f>
        <v>93.710543808690389</v>
      </c>
      <c r="D40" s="46">
        <f t="shared" si="1"/>
        <v>-28.82447596297699</v>
      </c>
    </row>
    <row r="41" spans="1:4" s="1" customFormat="1">
      <c r="A41" s="37">
        <v>37437</v>
      </c>
      <c r="B41" s="28">
        <v>67.168643526210104</v>
      </c>
      <c r="C41" s="76">
        <f>AVERAGE(B$7:B41)</f>
        <v>92.952203800619515</v>
      </c>
      <c r="D41" s="46">
        <f t="shared" si="1"/>
        <v>-25.78356027440941</v>
      </c>
    </row>
    <row r="42" spans="1:4" s="1" customFormat="1">
      <c r="A42" s="37">
        <v>37529</v>
      </c>
      <c r="B42" s="28">
        <v>68.727319881185693</v>
      </c>
      <c r="C42" s="76">
        <f>AVERAGE(B$7:B42)</f>
        <v>92.279290358413022</v>
      </c>
      <c r="D42" s="46">
        <f t="shared" si="1"/>
        <v>-23.551970477227329</v>
      </c>
    </row>
    <row r="43" spans="1:4" s="1" customFormat="1">
      <c r="A43" s="37">
        <v>37621</v>
      </c>
      <c r="B43" s="28">
        <v>73.596015139193</v>
      </c>
      <c r="C43" s="76">
        <f>AVERAGE(B$7:B43)</f>
        <v>91.774336974109772</v>
      </c>
      <c r="D43" s="46">
        <f t="shared" si="1"/>
        <v>-18.178321834916773</v>
      </c>
    </row>
    <row r="44" spans="1:4" s="1" customFormat="1">
      <c r="A44" s="37">
        <v>37711</v>
      </c>
      <c r="B44" s="28">
        <v>79.702277563566497</v>
      </c>
      <c r="C44" s="76">
        <f>AVERAGE(B$7:B44)</f>
        <v>91.456651200148102</v>
      </c>
      <c r="D44" s="46">
        <f t="shared" si="1"/>
        <v>-11.754373636581605</v>
      </c>
    </row>
    <row r="45" spans="1:4" s="1" customFormat="1">
      <c r="A45" s="37">
        <v>37802</v>
      </c>
      <c r="B45" s="28">
        <v>82.117861076798903</v>
      </c>
      <c r="C45" s="76">
        <f>AVERAGE(B$7:B45)</f>
        <v>91.217195043139156</v>
      </c>
      <c r="D45" s="46">
        <f t="shared" si="1"/>
        <v>-9.0993339663402537</v>
      </c>
    </row>
    <row r="46" spans="1:4" s="1" customFormat="1">
      <c r="A46" s="37">
        <v>37894</v>
      </c>
      <c r="B46" s="28">
        <v>92.058051879355702</v>
      </c>
      <c r="C46" s="76">
        <f>AVERAGE(B$7:B46)</f>
        <v>91.238216464044569</v>
      </c>
      <c r="D46" s="46">
        <f t="shared" si="1"/>
        <v>0.81983541531113246</v>
      </c>
    </row>
    <row r="47" spans="1:4" s="1" customFormat="1">
      <c r="A47" s="37">
        <v>37986</v>
      </c>
      <c r="B47" s="28">
        <v>98.871805267822495</v>
      </c>
      <c r="C47" s="76">
        <f>AVERAGE(B$7:B47)</f>
        <v>91.424401556819632</v>
      </c>
      <c r="D47" s="46">
        <f t="shared" si="1"/>
        <v>7.4474037110028632</v>
      </c>
    </row>
    <row r="48" spans="1:4" s="1" customFormat="1">
      <c r="A48" s="37">
        <v>38077</v>
      </c>
      <c r="B48" s="28">
        <v>104.20065947656801</v>
      </c>
      <c r="C48" s="76">
        <f>AVERAGE(B$7:B48)</f>
        <v>91.728598173956499</v>
      </c>
      <c r="D48" s="46">
        <f t="shared" si="1"/>
        <v>12.472061302611507</v>
      </c>
    </row>
    <row r="49" spans="1:4" s="1" customFormat="1">
      <c r="A49" s="37">
        <v>38168</v>
      </c>
      <c r="B49" s="28">
        <v>110.944220810384</v>
      </c>
      <c r="C49" s="76">
        <f>AVERAGE(B$7:B49)</f>
        <v>92.1754731189897</v>
      </c>
      <c r="D49" s="46">
        <f t="shared" si="1"/>
        <v>18.768747691394296</v>
      </c>
    </row>
    <row r="50" spans="1:4" s="1" customFormat="1">
      <c r="A50" s="37">
        <v>38260</v>
      </c>
      <c r="B50" s="28">
        <v>113.4077024046</v>
      </c>
      <c r="C50" s="76">
        <f>AVERAGE(B$7:B50)</f>
        <v>92.658023784571753</v>
      </c>
      <c r="D50" s="46">
        <f t="shared" si="1"/>
        <v>20.749678620028249</v>
      </c>
    </row>
    <row r="51" spans="1:4" s="1" customFormat="1">
      <c r="A51" s="37">
        <v>38352</v>
      </c>
      <c r="B51" s="28">
        <v>109.602152187478</v>
      </c>
      <c r="C51" s="76">
        <f>AVERAGE(B$7:B51)</f>
        <v>93.034559971303011</v>
      </c>
      <c r="D51" s="46">
        <f t="shared" si="1"/>
        <v>16.567592216174987</v>
      </c>
    </row>
    <row r="52" spans="1:4" s="1" customFormat="1">
      <c r="A52" s="37">
        <v>38442</v>
      </c>
      <c r="B52" s="28">
        <v>108.83834636364099</v>
      </c>
      <c r="C52" s="76">
        <f>AVERAGE(B$7:B52)</f>
        <v>93.378120545049484</v>
      </c>
      <c r="D52" s="46">
        <f t="shared" si="1"/>
        <v>15.46022581859151</v>
      </c>
    </row>
    <row r="53" spans="1:4" s="1" customFormat="1">
      <c r="A53" s="37">
        <v>38533</v>
      </c>
      <c r="B53" s="28">
        <v>114.12109854628601</v>
      </c>
      <c r="C53" s="76">
        <f>AVERAGE(B$7:B53)</f>
        <v>93.819460502522602</v>
      </c>
      <c r="D53" s="46">
        <f t="shared" si="1"/>
        <v>20.301638043763404</v>
      </c>
    </row>
    <row r="54" spans="1:4" s="1" customFormat="1">
      <c r="A54" s="37">
        <v>38625</v>
      </c>
      <c r="B54" s="28">
        <v>121.71470907132</v>
      </c>
      <c r="C54" s="76">
        <f>AVERAGE(B$7:B54)</f>
        <v>94.400611514372542</v>
      </c>
      <c r="D54" s="46">
        <f t="shared" si="1"/>
        <v>27.314097556947459</v>
      </c>
    </row>
    <row r="55" spans="1:4" s="1" customFormat="1">
      <c r="A55" s="37">
        <v>38717</v>
      </c>
      <c r="B55" s="28">
        <v>132.090275558412</v>
      </c>
      <c r="C55" s="76">
        <f>AVERAGE(B$7:B55)</f>
        <v>95.169788331597843</v>
      </c>
      <c r="D55" s="46">
        <f t="shared" si="1"/>
        <v>36.92048722681416</v>
      </c>
    </row>
    <row r="56" spans="1:4" s="1" customFormat="1">
      <c r="A56" s="37">
        <v>38807</v>
      </c>
      <c r="B56" s="28">
        <v>145.786802095849</v>
      </c>
      <c r="C56" s="76">
        <f>AVERAGE(B$7:B56)</f>
        <v>96.18212860688287</v>
      </c>
      <c r="D56" s="46">
        <f t="shared" si="1"/>
        <v>49.604673488966128</v>
      </c>
    </row>
    <row r="57" spans="1:4" s="1" customFormat="1">
      <c r="A57" s="37">
        <v>38898</v>
      </c>
      <c r="B57" s="28">
        <v>154.11540744751201</v>
      </c>
      <c r="C57" s="76">
        <f>AVERAGE(B$7:B57)</f>
        <v>97.318075250816761</v>
      </c>
      <c r="D57" s="46">
        <f t="shared" si="1"/>
        <v>56.797332196695251</v>
      </c>
    </row>
    <row r="58" spans="1:4" s="1" customFormat="1">
      <c r="A58" s="37">
        <v>38990</v>
      </c>
      <c r="B58" s="28">
        <v>148.738754399714</v>
      </c>
      <c r="C58" s="76">
        <f>AVERAGE(B$7:B58)</f>
        <v>98.306934465218632</v>
      </c>
      <c r="D58" s="46">
        <f t="shared" si="1"/>
        <v>50.431819934495365</v>
      </c>
    </row>
    <row r="59" spans="1:4" s="1" customFormat="1">
      <c r="A59" s="37">
        <v>39082</v>
      </c>
      <c r="B59" s="28">
        <v>152.03819250767401</v>
      </c>
      <c r="C59" s="76">
        <f>AVERAGE(B$7:B59)</f>
        <v>99.320731786774388</v>
      </c>
      <c r="D59" s="46">
        <f t="shared" si="1"/>
        <v>52.717460720899624</v>
      </c>
    </row>
    <row r="60" spans="1:4" s="1" customFormat="1">
      <c r="A60" s="37">
        <v>39172</v>
      </c>
      <c r="B60" s="28">
        <v>156.873904438024</v>
      </c>
      <c r="C60" s="76">
        <f>AVERAGE(B$7:B60)</f>
        <v>100.38653128031604</v>
      </c>
      <c r="D60" s="46">
        <f t="shared" si="1"/>
        <v>56.487373157707964</v>
      </c>
    </row>
    <row r="61" spans="1:4" s="1" customFormat="1">
      <c r="A61" s="37">
        <v>39263</v>
      </c>
      <c r="B61" s="28">
        <v>162.43484904057601</v>
      </c>
      <c r="C61" s="76">
        <f>AVERAGE(B$7:B61)</f>
        <v>101.51468251232077</v>
      </c>
      <c r="D61" s="46">
        <f t="shared" si="1"/>
        <v>60.920166528255237</v>
      </c>
    </row>
    <row r="62" spans="1:4" s="1" customFormat="1">
      <c r="A62" s="37">
        <v>39355</v>
      </c>
      <c r="B62" s="28">
        <v>171.42946865616801</v>
      </c>
      <c r="C62" s="76">
        <f>AVERAGE(B$7:B62)</f>
        <v>102.76316083631805</v>
      </c>
      <c r="D62" s="46">
        <f t="shared" si="1"/>
        <v>68.666307819849962</v>
      </c>
    </row>
    <row r="63" spans="1:4" s="1" customFormat="1">
      <c r="A63" s="37">
        <v>39447</v>
      </c>
      <c r="B63" s="28">
        <v>175.875255337694</v>
      </c>
      <c r="C63" s="76">
        <f>AVERAGE(B$7:B63)</f>
        <v>104.04582916090359</v>
      </c>
      <c r="D63" s="46">
        <f t="shared" si="1"/>
        <v>71.829426176790406</v>
      </c>
    </row>
    <row r="64" spans="1:4" s="1" customFormat="1">
      <c r="A64" s="37">
        <v>39538</v>
      </c>
      <c r="B64" s="28">
        <v>183.82463883132201</v>
      </c>
      <c r="C64" s="76">
        <f>AVERAGE(B$7:B64)</f>
        <v>105.42132587935909</v>
      </c>
      <c r="D64" s="46">
        <f t="shared" si="1"/>
        <v>78.403312951962917</v>
      </c>
    </row>
    <row r="65" spans="1:4" s="1" customFormat="1">
      <c r="A65" s="37">
        <v>39629</v>
      </c>
      <c r="B65" s="28">
        <v>190.905374058505</v>
      </c>
      <c r="C65" s="76">
        <f>AVERAGE(B$7:B65)</f>
        <v>106.87020805188698</v>
      </c>
      <c r="D65" s="46">
        <f t="shared" si="1"/>
        <v>84.035166006618027</v>
      </c>
    </row>
    <row r="66" spans="1:4" s="1" customFormat="1">
      <c r="A66" s="37">
        <v>39721</v>
      </c>
      <c r="B66" s="28">
        <v>190.94058633358</v>
      </c>
      <c r="C66" s="76">
        <f>AVERAGE(B$7:B66)</f>
        <v>108.27138102324852</v>
      </c>
      <c r="D66" s="46">
        <f t="shared" si="1"/>
        <v>82.669205310331478</v>
      </c>
    </row>
    <row r="67" spans="1:4" s="1" customFormat="1">
      <c r="A67" s="37">
        <v>39813</v>
      </c>
      <c r="B67" s="28">
        <v>206.97273843438899</v>
      </c>
      <c r="C67" s="76">
        <f>AVERAGE(B$7:B67)</f>
        <v>109.88943606277542</v>
      </c>
      <c r="D67" s="46">
        <f t="shared" si="1"/>
        <v>97.08330237161357</v>
      </c>
    </row>
    <row r="68" spans="1:4" s="1" customFormat="1">
      <c r="A68" s="37">
        <v>39903</v>
      </c>
      <c r="B68" s="28">
        <v>198.85223366602801</v>
      </c>
      <c r="C68" s="76">
        <f>AVERAGE(B$7:B68)</f>
        <v>111.32431989508594</v>
      </c>
      <c r="D68" s="46">
        <f t="shared" si="1"/>
        <v>87.527913770942078</v>
      </c>
    </row>
    <row r="69" spans="1:4" s="1" customFormat="1">
      <c r="A69" s="37">
        <v>39994</v>
      </c>
      <c r="B69" s="28">
        <v>193.24925893832699</v>
      </c>
      <c r="C69" s="76">
        <f>AVERAGE(B$7:B69)</f>
        <v>112.62471575291517</v>
      </c>
      <c r="D69" s="46">
        <f t="shared" si="1"/>
        <v>80.624543185411824</v>
      </c>
    </row>
    <row r="70" spans="1:4" s="1" customFormat="1">
      <c r="A70" s="37">
        <v>40086</v>
      </c>
      <c r="B70" s="28">
        <v>188.28856529259801</v>
      </c>
      <c r="C70" s="76">
        <f>AVERAGE(B$7:B70)</f>
        <v>113.80696340197271</v>
      </c>
      <c r="D70" s="46">
        <f t="shared" si="1"/>
        <v>74.481601890625299</v>
      </c>
    </row>
    <row r="71" spans="1:4" s="1" customFormat="1">
      <c r="A71" s="37">
        <v>40178</v>
      </c>
      <c r="B71" s="28">
        <v>178.147775132047</v>
      </c>
      <c r="C71" s="76">
        <f>AVERAGE(B$7:B71)</f>
        <v>114.79682204397386</v>
      </c>
      <c r="D71" s="46">
        <f t="shared" si="1"/>
        <v>63.35095308807314</v>
      </c>
    </row>
    <row r="72" spans="1:4" s="1" customFormat="1">
      <c r="A72" s="37">
        <v>40268</v>
      </c>
      <c r="B72" s="28">
        <v>171.75480304053701</v>
      </c>
      <c r="C72" s="76">
        <f>AVERAGE(B$7:B72)</f>
        <v>115.65982175604299</v>
      </c>
      <c r="D72" s="46">
        <f t="shared" si="1"/>
        <v>56.094981284494025</v>
      </c>
    </row>
    <row r="73" spans="1:4" s="1" customFormat="1">
      <c r="A73" s="37">
        <v>40359</v>
      </c>
      <c r="B73" s="28">
        <v>166.920626449352</v>
      </c>
      <c r="C73" s="76">
        <f>AVERAGE(B$7:B73)</f>
        <v>116.42490839325656</v>
      </c>
      <c r="D73" s="46">
        <f t="shared" si="1"/>
        <v>50.495718056095441</v>
      </c>
    </row>
    <row r="74" spans="1:4" s="1" customFormat="1">
      <c r="A74" s="37">
        <v>40451</v>
      </c>
      <c r="B74" s="28">
        <v>161.751037749441</v>
      </c>
      <c r="C74" s="76">
        <f>AVERAGE(B$7:B74)</f>
        <v>117.0914691190828</v>
      </c>
      <c r="D74" s="46">
        <f t="shared" si="1"/>
        <v>44.659568630358194</v>
      </c>
    </row>
    <row r="75" spans="1:4" s="1" customFormat="1">
      <c r="A75" s="37">
        <v>40543</v>
      </c>
      <c r="B75" s="28">
        <v>154.712159437011</v>
      </c>
      <c r="C75" s="76">
        <f>AVERAGE(B$7:B75)</f>
        <v>117.63669651499481</v>
      </c>
      <c r="D75" s="46">
        <f t="shared" si="1"/>
        <v>37.075462922016186</v>
      </c>
    </row>
    <row r="76" spans="1:4" s="1" customFormat="1">
      <c r="A76" s="37">
        <v>40633</v>
      </c>
      <c r="B76" s="28">
        <v>150.89351034147799</v>
      </c>
      <c r="C76" s="76">
        <f>AVERAGE(B$7:B76)</f>
        <v>118.11179385537315</v>
      </c>
      <c r="D76" s="46">
        <f t="shared" si="1"/>
        <v>32.781716486104841</v>
      </c>
    </row>
    <row r="77" spans="1:4" s="1" customFormat="1">
      <c r="A77" s="37">
        <v>40724</v>
      </c>
      <c r="B77" s="28">
        <v>146.36308819112801</v>
      </c>
      <c r="C77" s="76">
        <f>AVERAGE(B$7:B77)</f>
        <v>118.50969940939787</v>
      </c>
      <c r="D77" s="46">
        <f t="shared" si="1"/>
        <v>27.853388781730146</v>
      </c>
    </row>
    <row r="78" spans="1:4" s="1" customFormat="1">
      <c r="A78" s="37">
        <v>40816</v>
      </c>
      <c r="B78" s="28">
        <v>142.45192873898</v>
      </c>
      <c r="C78" s="76">
        <f>AVERAGE(B$7:B78)</f>
        <v>118.84223037230873</v>
      </c>
      <c r="D78" s="46">
        <f t="shared" si="1"/>
        <v>23.609698366671267</v>
      </c>
    </row>
    <row r="79" spans="1:4" s="1" customFormat="1">
      <c r="A79" s="37">
        <v>40908</v>
      </c>
      <c r="B79" s="28">
        <v>140.69489730945901</v>
      </c>
      <c r="C79" s="76">
        <f>AVERAGE(B$7:B79)</f>
        <v>119.14158197418749</v>
      </c>
      <c r="D79" s="46">
        <f t="shared" si="1"/>
        <v>21.55331533527152</v>
      </c>
    </row>
    <row r="80" spans="1:4" s="1" customFormat="1">
      <c r="A80" s="37">
        <v>40999</v>
      </c>
      <c r="B80" s="28">
        <v>138.22243441479799</v>
      </c>
      <c r="C80" s="76">
        <f>AVERAGE(B$7:B80)</f>
        <v>119.39943133149305</v>
      </c>
      <c r="D80" s="46">
        <f t="shared" si="1"/>
        <v>18.82300308330494</v>
      </c>
    </row>
    <row r="81" spans="1:5" s="1" customFormat="1">
      <c r="A81" s="37">
        <v>41090</v>
      </c>
      <c r="B81" s="28">
        <v>134.32578301419201</v>
      </c>
      <c r="C81" s="76">
        <f>AVERAGE(B$7:B81)</f>
        <v>119.59844935392903</v>
      </c>
      <c r="D81" s="46">
        <f t="shared" si="1"/>
        <v>14.727333660262985</v>
      </c>
    </row>
    <row r="82" spans="1:5" s="1" customFormat="1">
      <c r="A82" s="37">
        <v>41182</v>
      </c>
      <c r="B82" s="28">
        <v>130.47432310917301</v>
      </c>
      <c r="C82" s="76">
        <f>AVERAGE(B$7:B82)</f>
        <v>119.7415529559717</v>
      </c>
      <c r="D82" s="46">
        <f t="shared" si="1"/>
        <v>10.732770153201315</v>
      </c>
    </row>
    <row r="83" spans="1:5" s="1" customFormat="1">
      <c r="A83" s="37">
        <v>41274</v>
      </c>
      <c r="B83" s="28">
        <v>132.48208932717901</v>
      </c>
      <c r="C83" s="76">
        <f>AVERAGE(B$7:B83)</f>
        <v>119.90701446728609</v>
      </c>
      <c r="D83" s="46">
        <f t="shared" si="1"/>
        <v>12.575074859892922</v>
      </c>
    </row>
    <row r="84" spans="1:5" s="1" customFormat="1">
      <c r="A84" s="37">
        <v>41364</v>
      </c>
      <c r="B84" s="28">
        <v>129.369729351042</v>
      </c>
      <c r="C84" s="76">
        <f>AVERAGE(B$7:B84)</f>
        <v>120.02833132477012</v>
      </c>
      <c r="D84" s="46">
        <f t="shared" si="1"/>
        <v>9.3413980262718752</v>
      </c>
    </row>
    <row r="85" spans="1:5" s="1" customFormat="1">
      <c r="A85" s="37">
        <v>41455</v>
      </c>
      <c r="B85" s="28">
        <v>126.498962409865</v>
      </c>
      <c r="C85" s="76">
        <f>AVERAGE(B$7:B85)</f>
        <v>120.11023804736627</v>
      </c>
      <c r="D85" s="46">
        <f t="shared" si="1"/>
        <v>6.3887243624987349</v>
      </c>
    </row>
    <row r="86" spans="1:5" s="1" customFormat="1">
      <c r="A86" s="37">
        <v>41547</v>
      </c>
      <c r="B86" s="28">
        <v>123.577458773714</v>
      </c>
      <c r="C86" s="76">
        <f>AVERAGE(B$7:B86)</f>
        <v>120.15357830644561</v>
      </c>
      <c r="D86" s="46">
        <f t="shared" si="1"/>
        <v>3.4238804672683898</v>
      </c>
    </row>
    <row r="87" spans="1:5" s="1" customFormat="1">
      <c r="A87" s="37">
        <v>41639</v>
      </c>
      <c r="B87" s="28">
        <v>122.076257319798</v>
      </c>
      <c r="C87" s="76">
        <f>AVERAGE(B$7:B87)</f>
        <v>120.17731508438823</v>
      </c>
      <c r="D87" s="46">
        <f t="shared" si="1"/>
        <v>1.8989422354097769</v>
      </c>
    </row>
    <row r="88" spans="1:5" s="1" customFormat="1">
      <c r="A88" s="37">
        <v>41729</v>
      </c>
      <c r="B88" s="28">
        <v>119.809970134317</v>
      </c>
      <c r="C88" s="100">
        <f>AVERAGE(B$7:B88)</f>
        <v>120.17283526792393</v>
      </c>
      <c r="D88" s="101">
        <f t="shared" si="1"/>
        <v>-0.36286513360693107</v>
      </c>
      <c r="E88" s="102"/>
    </row>
    <row r="89" spans="1:5" s="1" customFormat="1">
      <c r="A89" s="37">
        <v>41820</v>
      </c>
      <c r="B89" s="28">
        <v>117.111260832463</v>
      </c>
      <c r="C89" s="100">
        <f>AVERAGE(B$7:B89)</f>
        <v>120.13594882894249</v>
      </c>
      <c r="D89" s="101">
        <f t="shared" si="1"/>
        <v>-3.0246879964794857</v>
      </c>
      <c r="E89" s="102"/>
    </row>
    <row r="90" spans="1:5" s="1" customFormat="1">
      <c r="A90" s="37">
        <v>41912</v>
      </c>
      <c r="B90" s="28">
        <v>113.241957668369</v>
      </c>
      <c r="C90" s="100">
        <f>AVERAGE(B$7:B90)</f>
        <v>120.05387750560233</v>
      </c>
      <c r="D90" s="101">
        <f>B90-C90</f>
        <v>-6.8119198372333329</v>
      </c>
      <c r="E90" s="102"/>
    </row>
    <row r="91" spans="1:5" s="1" customFormat="1">
      <c r="A91" s="37">
        <v>42004</v>
      </c>
      <c r="B91" s="28">
        <v>105.867943919011</v>
      </c>
      <c r="C91" s="100">
        <f>AVERAGE(B$7:B91)</f>
        <v>119.88698416928949</v>
      </c>
      <c r="D91" s="101">
        <f t="shared" si="1"/>
        <v>-14.019040250278493</v>
      </c>
      <c r="E91" s="102"/>
    </row>
    <row r="92" spans="1:5" s="1" customFormat="1">
      <c r="A92" s="37">
        <v>42094</v>
      </c>
      <c r="B92" s="73">
        <v>103.843680784566</v>
      </c>
      <c r="C92" s="100">
        <f>AVERAGE(B$7:B92)</f>
        <v>119.70043412993225</v>
      </c>
      <c r="D92" s="101">
        <f t="shared" si="1"/>
        <v>-15.856753345366243</v>
      </c>
      <c r="E92" s="102"/>
    </row>
    <row r="93" spans="1:5" s="1" customFormat="1">
      <c r="A93" s="37">
        <v>42185</v>
      </c>
      <c r="B93" s="74">
        <v>103.842920266075</v>
      </c>
      <c r="C93" s="100">
        <f>AVERAGE(B$7:B93)</f>
        <v>119.51816385563505</v>
      </c>
      <c r="D93" s="101">
        <f t="shared" si="1"/>
        <v>-15.675243589560054</v>
      </c>
      <c r="E93" s="102"/>
    </row>
    <row r="94" spans="1:5" s="1" customFormat="1">
      <c r="A94" s="37">
        <v>42277</v>
      </c>
      <c r="B94" s="71">
        <v>104.961447401493</v>
      </c>
      <c r="C94" s="100">
        <f>AVERAGE(B$7:B94)</f>
        <v>119.35274662320161</v>
      </c>
      <c r="D94" s="101">
        <f t="shared" si="1"/>
        <v>-14.391299221708607</v>
      </c>
      <c r="E94" s="102"/>
    </row>
    <row r="95" spans="1:5" s="1" customFormat="1">
      <c r="A95" s="37">
        <v>42369</v>
      </c>
      <c r="B95" s="71">
        <v>104.005529425009</v>
      </c>
      <c r="C95" s="100">
        <f>AVERAGE(B$7:B95)</f>
        <v>119.18030598052528</v>
      </c>
      <c r="D95" s="101">
        <f t="shared" ref="D95:D100" si="2">B95-C95</f>
        <v>-15.174776555516274</v>
      </c>
      <c r="E95" s="102"/>
    </row>
    <row r="96" spans="1:5" s="1" customFormat="1">
      <c r="A96" s="37">
        <v>42460</v>
      </c>
      <c r="B96" s="71">
        <v>107.485383028489</v>
      </c>
      <c r="C96" s="100">
        <f>AVERAGE(B$7:B96)</f>
        <v>119.05036239216932</v>
      </c>
      <c r="D96" s="101">
        <f t="shared" si="2"/>
        <v>-11.564979363680322</v>
      </c>
      <c r="E96" s="102"/>
    </row>
    <row r="97" spans="1:5" s="1" customFormat="1">
      <c r="A97" s="37">
        <v>42551</v>
      </c>
      <c r="B97" s="71">
        <v>107.799057167649</v>
      </c>
      <c r="C97" s="100">
        <f>AVERAGE(B$7:B97)</f>
        <v>118.92672167541635</v>
      </c>
      <c r="D97" s="101">
        <f t="shared" si="2"/>
        <v>-11.127664507767349</v>
      </c>
      <c r="E97" s="102"/>
    </row>
    <row r="98" spans="1:5" s="1" customFormat="1">
      <c r="A98" s="37">
        <v>42643</v>
      </c>
      <c r="B98" s="71">
        <v>107.86250991166099</v>
      </c>
      <c r="C98" s="100">
        <f>AVERAGE(B$7:B98)</f>
        <v>118.80645850407119</v>
      </c>
      <c r="D98" s="101">
        <f t="shared" si="2"/>
        <v>-10.943948592410194</v>
      </c>
      <c r="E98" s="102"/>
    </row>
    <row r="99" spans="1:5" s="1" customFormat="1">
      <c r="A99" s="37">
        <v>42735</v>
      </c>
      <c r="B99" s="71">
        <v>106.776445599863</v>
      </c>
      <c r="C99" s="100">
        <f>AVERAGE(B$7:B99)</f>
        <v>118.67710352660657</v>
      </c>
      <c r="D99" s="101">
        <f t="shared" si="2"/>
        <v>-11.900657926743577</v>
      </c>
      <c r="E99" s="102"/>
    </row>
    <row r="100" spans="1:5" s="1" customFormat="1">
      <c r="A100" s="37">
        <v>42825</v>
      </c>
      <c r="B100" s="71">
        <v>106.260302312345</v>
      </c>
      <c r="C100" s="100">
        <f>AVERAGE(B$7:B100)</f>
        <v>118.54500989666762</v>
      </c>
      <c r="D100" s="101">
        <f t="shared" si="2"/>
        <v>-12.284707584322618</v>
      </c>
      <c r="E100" s="102"/>
    </row>
    <row r="101" spans="1:5" s="1" customFormat="1">
      <c r="A101" s="37">
        <v>42916</v>
      </c>
      <c r="B101" s="71">
        <v>106.21006954321901</v>
      </c>
      <c r="C101" s="100">
        <f>AVERAGE(B$7:B101)</f>
        <v>118.41516841926288</v>
      </c>
      <c r="D101" s="101">
        <f t="shared" ref="D101:D106" si="3">B101-C101</f>
        <v>-12.205098876043877</v>
      </c>
      <c r="E101" s="102"/>
    </row>
    <row r="102" spans="1:5" s="1" customFormat="1">
      <c r="A102" s="37">
        <v>43008</v>
      </c>
      <c r="B102" s="71">
        <v>104.163643052571</v>
      </c>
      <c r="C102" s="100">
        <f>AVERAGE(B$7:B102)</f>
        <v>118.2667150300265</v>
      </c>
      <c r="D102" s="101">
        <f t="shared" si="3"/>
        <v>-14.1030719774555</v>
      </c>
      <c r="E102" s="102"/>
    </row>
    <row r="103" spans="1:5" s="1" customFormat="1">
      <c r="A103" s="37">
        <v>43100</v>
      </c>
      <c r="B103" s="71">
        <v>103.93567092041501</v>
      </c>
      <c r="C103" s="100">
        <f>AVERAGE(B$7:B103)</f>
        <v>118.11897230724701</v>
      </c>
      <c r="D103" s="101">
        <f t="shared" si="3"/>
        <v>-14.183301386831999</v>
      </c>
      <c r="E103" s="102"/>
    </row>
    <row r="104" spans="1:5" s="1" customFormat="1">
      <c r="A104" s="37">
        <v>43190</v>
      </c>
      <c r="B104" s="71">
        <v>103.41798561567199</v>
      </c>
      <c r="C104" s="100">
        <f>AVERAGE(B$7:B104)</f>
        <v>117.96896223896563</v>
      </c>
      <c r="D104" s="101">
        <f t="shared" si="3"/>
        <v>-14.550976623293636</v>
      </c>
      <c r="E104" s="102"/>
    </row>
    <row r="105" spans="1:5" s="1" customFormat="1">
      <c r="A105" s="37">
        <v>43281</v>
      </c>
      <c r="B105" s="71">
        <v>103.331715026419</v>
      </c>
      <c r="C105" s="100">
        <f>AVERAGE(B$7:B105)</f>
        <v>117.82111125702072</v>
      </c>
      <c r="D105" s="101">
        <f t="shared" si="3"/>
        <v>-14.489396230601713</v>
      </c>
      <c r="E105" s="102"/>
    </row>
    <row r="106" spans="1:5" s="1" customFormat="1">
      <c r="A106" s="37">
        <v>43373</v>
      </c>
      <c r="B106" s="71">
        <v>100.679607093355</v>
      </c>
      <c r="C106" s="100">
        <f>AVERAGE(B$7:B106)</f>
        <v>117.64969621538404</v>
      </c>
      <c r="D106" s="101">
        <f t="shared" si="3"/>
        <v>-16.970089122029037</v>
      </c>
      <c r="E106" s="102"/>
    </row>
    <row r="107" spans="1:5" s="1" customFormat="1">
      <c r="A107" s="37">
        <v>43465</v>
      </c>
      <c r="B107" s="71">
        <v>98.260703647470393</v>
      </c>
      <c r="C107" s="100">
        <f>AVERAGE(B$7:B107)</f>
        <v>117.45772599193937</v>
      </c>
      <c r="D107" s="101">
        <f t="shared" ref="D107:D112" si="4">B107-C107</f>
        <v>-19.197022344468976</v>
      </c>
      <c r="E107" s="102"/>
    </row>
    <row r="108" spans="1:5" s="1" customFormat="1">
      <c r="A108" s="37">
        <v>43555</v>
      </c>
      <c r="B108" s="71">
        <v>96.274659817338701</v>
      </c>
      <c r="C108" s="100">
        <f>AVERAGE(B$7:B108)</f>
        <v>117.25004887258052</v>
      </c>
      <c r="D108" s="101">
        <f t="shared" si="4"/>
        <v>-20.97538905524182</v>
      </c>
      <c r="E108" s="102"/>
    </row>
    <row r="109" spans="1:5" s="1" customFormat="1">
      <c r="A109" s="37">
        <v>43646</v>
      </c>
      <c r="B109" s="71">
        <v>95.536296399416798</v>
      </c>
      <c r="C109" s="100">
        <f>AVERAGE(B$7:B109)</f>
        <v>117.03923574177313</v>
      </c>
      <c r="D109" s="101">
        <f t="shared" si="4"/>
        <v>-21.502939342356328</v>
      </c>
      <c r="E109" s="102"/>
    </row>
    <row r="110" spans="1:5" s="1" customFormat="1">
      <c r="A110" s="37">
        <v>43738</v>
      </c>
      <c r="B110" s="71">
        <v>94.003417848149596</v>
      </c>
      <c r="C110" s="100">
        <f>AVERAGE(B$7:B110)</f>
        <v>116.81773749279597</v>
      </c>
      <c r="D110" s="101">
        <f t="shared" si="4"/>
        <v>-22.814319644646375</v>
      </c>
      <c r="E110" s="102"/>
    </row>
    <row r="111" spans="1:5" s="1" customFormat="1">
      <c r="A111" s="37">
        <v>43830</v>
      </c>
      <c r="B111" s="71">
        <v>92.179665096722402</v>
      </c>
      <c r="C111" s="100">
        <f>AVERAGE(B$7:B111)</f>
        <v>116.58308918426194</v>
      </c>
      <c r="D111" s="101">
        <f t="shared" si="4"/>
        <v>-24.403424087539534</v>
      </c>
    </row>
    <row r="112" spans="1:5" s="1" customFormat="1">
      <c r="A112" s="37">
        <v>43921</v>
      </c>
      <c r="B112" s="71">
        <v>87.976531755157694</v>
      </c>
      <c r="C112" s="100">
        <f>AVERAGE(B$7:B112)</f>
        <v>116.3132160009685</v>
      </c>
      <c r="D112" s="101">
        <f t="shared" si="4"/>
        <v>-28.336684245810801</v>
      </c>
    </row>
    <row r="113" spans="1:4" s="1" customFormat="1">
      <c r="A113" s="37">
        <v>44012</v>
      </c>
      <c r="B113" s="71">
        <v>79.932998091608994</v>
      </c>
      <c r="C113" s="100">
        <f>AVERAGE(B$7:B113)</f>
        <v>115.97321396443242</v>
      </c>
      <c r="D113" s="101">
        <f>B113-C113</f>
        <v>-36.040215872823424</v>
      </c>
    </row>
    <row r="114" spans="1:4" s="1" customFormat="1">
      <c r="A114" s="37">
        <v>44104</v>
      </c>
      <c r="B114" s="71">
        <v>75.887897558249705</v>
      </c>
      <c r="C114" s="100">
        <f>AVERAGE(B$7:B114)</f>
        <v>115.60205362733814</v>
      </c>
      <c r="D114" s="101">
        <f>B114-C114</f>
        <v>-39.714156069088432</v>
      </c>
    </row>
    <row r="115" spans="1:4">
      <c r="A115" s="37">
        <v>44196</v>
      </c>
      <c r="B115" s="71">
        <v>70.959842091081995</v>
      </c>
      <c r="C115" s="100">
        <f>AVERAGE(B$7:B115)</f>
        <v>115.19249205361102</v>
      </c>
      <c r="D115" s="101">
        <f>B115-C115</f>
        <v>-44.232649962529024</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06"/>
  <sheetViews>
    <sheetView zoomScaleNormal="100" workbookViewId="0">
      <pane ySplit="6" topLeftCell="A94" activePane="bottomLeft" state="frozen"/>
      <selection activeCell="B1" sqref="B1"/>
      <selection pane="bottomLeft" activeCell="C107" sqref="C107"/>
    </sheetView>
  </sheetViews>
  <sheetFormatPr defaultColWidth="8.90625" defaultRowHeight="12.5"/>
  <cols>
    <col min="1" max="1" width="24" style="78" customWidth="1"/>
    <col min="2" max="4" width="24" style="79" customWidth="1"/>
    <col min="5" max="16384" width="8.90625" style="79"/>
  </cols>
  <sheetData>
    <row r="1" spans="1:4" s="1" customFormat="1" ht="14">
      <c r="A1" s="13" t="s">
        <v>47</v>
      </c>
      <c r="B1" s="42"/>
      <c r="C1" s="42"/>
      <c r="D1" s="42"/>
    </row>
    <row r="2" spans="1:4" s="1" customFormat="1">
      <c r="A2" s="17" t="s">
        <v>8</v>
      </c>
      <c r="B2" s="43"/>
      <c r="C2" s="43"/>
      <c r="D2" s="43"/>
    </row>
    <row r="3" spans="1:4" s="1" customFormat="1" ht="30.75" customHeight="1">
      <c r="A3" s="126" t="s">
        <v>83</v>
      </c>
      <c r="B3" s="126"/>
      <c r="C3" s="126"/>
      <c r="D3" s="126"/>
    </row>
    <row r="4" spans="1:4" s="1" customFormat="1">
      <c r="A4" s="2"/>
      <c r="B4" s="42"/>
      <c r="C4" s="42"/>
      <c r="D4" s="42"/>
    </row>
    <row r="5" spans="1:4" s="5" customFormat="1" ht="42.75" customHeight="1">
      <c r="A5" s="14"/>
      <c r="B5" s="44" t="s">
        <v>53</v>
      </c>
      <c r="C5" s="66" t="s">
        <v>84</v>
      </c>
      <c r="D5" s="66" t="s">
        <v>85</v>
      </c>
    </row>
    <row r="6" spans="1:4" s="55" customFormat="1" ht="17.25" customHeight="1">
      <c r="A6" s="52" t="s">
        <v>13</v>
      </c>
      <c r="B6" s="56" t="s">
        <v>12</v>
      </c>
      <c r="C6" s="57" t="s">
        <v>12</v>
      </c>
      <c r="D6" s="58" t="s">
        <v>31</v>
      </c>
    </row>
    <row r="7" spans="1:4" s="1" customFormat="1">
      <c r="A7" s="37">
        <v>35064</v>
      </c>
      <c r="B7" s="45">
        <v>-9.1706690590956299</v>
      </c>
      <c r="C7" s="69" t="s">
        <v>89</v>
      </c>
      <c r="D7" s="69" t="s">
        <v>89</v>
      </c>
    </row>
    <row r="8" spans="1:4" s="1" customFormat="1">
      <c r="A8" s="37">
        <v>35155</v>
      </c>
      <c r="B8" s="45">
        <v>-7.6124022809748197</v>
      </c>
      <c r="C8" s="69" t="s">
        <v>89</v>
      </c>
      <c r="D8" s="69" t="s">
        <v>89</v>
      </c>
    </row>
    <row r="9" spans="1:4" s="1" customFormat="1">
      <c r="A9" s="37">
        <v>35246</v>
      </c>
      <c r="B9" s="45">
        <v>-7.6696103676240597</v>
      </c>
      <c r="C9" s="69" t="s">
        <v>89</v>
      </c>
      <c r="D9" s="69" t="s">
        <v>89</v>
      </c>
    </row>
    <row r="10" spans="1:4" s="1" customFormat="1">
      <c r="A10" s="37">
        <v>35338</v>
      </c>
      <c r="B10" s="45">
        <v>-7.7394197206343396</v>
      </c>
      <c r="C10" s="69" t="s">
        <v>89</v>
      </c>
      <c r="D10" s="69" t="s">
        <v>89</v>
      </c>
    </row>
    <row r="11" spans="1:4" s="1" customFormat="1">
      <c r="A11" s="37">
        <v>35430</v>
      </c>
      <c r="B11" s="45">
        <v>-8.6199326349851599</v>
      </c>
      <c r="C11" s="69" t="s">
        <v>89</v>
      </c>
      <c r="D11" s="69" t="s">
        <v>89</v>
      </c>
    </row>
    <row r="12" spans="1:4" s="1" customFormat="1">
      <c r="A12" s="37">
        <v>35520</v>
      </c>
      <c r="B12" s="45">
        <v>-8.9138700290218296</v>
      </c>
      <c r="C12" s="69" t="s">
        <v>89</v>
      </c>
      <c r="D12" s="69" t="s">
        <v>89</v>
      </c>
    </row>
    <row r="13" spans="1:4" s="1" customFormat="1">
      <c r="A13" s="37">
        <v>35611</v>
      </c>
      <c r="B13" s="45">
        <v>-9.6851988439998191</v>
      </c>
      <c r="C13" s="69" t="s">
        <v>89</v>
      </c>
      <c r="D13" s="69" t="s">
        <v>89</v>
      </c>
    </row>
    <row r="14" spans="1:4" s="1" customFormat="1">
      <c r="A14" s="37">
        <v>35703</v>
      </c>
      <c r="B14" s="45">
        <v>-9.5705208928416408</v>
      </c>
      <c r="C14" s="69" t="s">
        <v>89</v>
      </c>
      <c r="D14" s="69" t="s">
        <v>89</v>
      </c>
    </row>
    <row r="15" spans="1:4" s="1" customFormat="1">
      <c r="A15" s="37">
        <v>35795</v>
      </c>
      <c r="B15" s="45">
        <v>-9.6983037331081405</v>
      </c>
      <c r="C15" s="69" t="s">
        <v>89</v>
      </c>
      <c r="D15" s="69" t="s">
        <v>89</v>
      </c>
    </row>
    <row r="16" spans="1:4" s="1" customFormat="1">
      <c r="A16" s="37">
        <v>35885</v>
      </c>
      <c r="B16" s="45">
        <v>-9.7258122822154895</v>
      </c>
      <c r="C16" s="69" t="s">
        <v>89</v>
      </c>
      <c r="D16" s="69" t="s">
        <v>89</v>
      </c>
    </row>
    <row r="17" spans="1:4" s="1" customFormat="1">
      <c r="A17" s="37">
        <v>35976</v>
      </c>
      <c r="B17" s="45">
        <v>-9.8580772960068206</v>
      </c>
      <c r="C17" s="69" t="s">
        <v>89</v>
      </c>
      <c r="D17" s="69" t="s">
        <v>89</v>
      </c>
    </row>
    <row r="18" spans="1:4" s="1" customFormat="1">
      <c r="A18" s="37">
        <v>36068</v>
      </c>
      <c r="B18" s="45">
        <v>-11.7875091865395</v>
      </c>
      <c r="C18" s="69" t="s">
        <v>89</v>
      </c>
      <c r="D18" s="69"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5">
        <v>2.32209847049451</v>
      </c>
      <c r="C84" s="45">
        <f>AVERAGE(B$7:B84)</f>
        <v>-6.2803665405939535</v>
      </c>
      <c r="D84" s="46">
        <f t="shared" si="1"/>
        <v>8.602465011088464</v>
      </c>
    </row>
    <row r="85" spans="1:4" s="1" customFormat="1">
      <c r="A85" s="37">
        <v>42185</v>
      </c>
      <c r="B85" s="75">
        <v>0.58116778264727698</v>
      </c>
      <c r="C85" s="45">
        <f>AVERAGE(B$7:B85)</f>
        <v>-6.1935116757427986</v>
      </c>
      <c r="D85" s="46">
        <f t="shared" ref="D85:D90" si="2">B85-C85</f>
        <v>6.7746794583900751</v>
      </c>
    </row>
    <row r="86" spans="1:4" s="1" customFormat="1">
      <c r="A86" s="37">
        <v>42277</v>
      </c>
      <c r="B86" s="75">
        <v>-1.60926081466082</v>
      </c>
      <c r="C86" s="45">
        <f>AVERAGE(B$7:B86)</f>
        <v>-6.1362085399792736</v>
      </c>
      <c r="D86" s="46">
        <f t="shared" si="2"/>
        <v>4.526947725318454</v>
      </c>
    </row>
    <row r="87" spans="1:4" s="1" customFormat="1">
      <c r="A87" s="37">
        <v>42369</v>
      </c>
      <c r="B87" s="75">
        <v>-2.4344169263592002</v>
      </c>
      <c r="C87" s="45">
        <f>AVERAGE(B$7:B87)</f>
        <v>-6.0905074089469267</v>
      </c>
      <c r="D87" s="46">
        <f t="shared" si="2"/>
        <v>3.6560904825877265</v>
      </c>
    </row>
    <row r="88" spans="1:4" s="1" customFormat="1">
      <c r="A88" s="37">
        <v>42460</v>
      </c>
      <c r="B88" s="75">
        <v>-1.9843540543921701</v>
      </c>
      <c r="C88" s="45">
        <f>AVERAGE(B$7:B88)</f>
        <v>-6.040432368037723</v>
      </c>
      <c r="D88" s="46">
        <f t="shared" si="2"/>
        <v>4.0560783136455534</v>
      </c>
    </row>
    <row r="89" spans="1:4" s="1" customFormat="1">
      <c r="A89" s="37">
        <v>42551</v>
      </c>
      <c r="B89" s="75">
        <v>-1.41635952080602</v>
      </c>
      <c r="C89" s="45">
        <f>AVERAGE(B$7:B89)</f>
        <v>-5.9847206469867382</v>
      </c>
      <c r="D89" s="46">
        <f t="shared" si="2"/>
        <v>4.5683611261807187</v>
      </c>
    </row>
    <row r="90" spans="1:4" s="1" customFormat="1">
      <c r="A90" s="37">
        <v>42643</v>
      </c>
      <c r="B90" s="75">
        <v>-1.29168117523246</v>
      </c>
      <c r="C90" s="45">
        <f>AVERAGE(B$7:B90)</f>
        <v>-5.928851129465853</v>
      </c>
      <c r="D90" s="46">
        <f t="shared" si="2"/>
        <v>4.6371699542333928</v>
      </c>
    </row>
    <row r="91" spans="1:4" s="1" customFormat="1">
      <c r="A91" s="37">
        <v>42735</v>
      </c>
      <c r="B91" s="75">
        <v>-1.0705103455737499</v>
      </c>
      <c r="C91" s="45">
        <f>AVERAGE(B$7:B91)</f>
        <v>-5.8716941790671227</v>
      </c>
      <c r="D91" s="46">
        <f t="shared" ref="D91:D98" si="3">B91-C91</f>
        <v>4.801183833493373</v>
      </c>
    </row>
    <row r="92" spans="1:4" s="1" customFormat="1">
      <c r="A92" s="37">
        <v>42825</v>
      </c>
      <c r="B92" s="75">
        <v>-1.0791119888654399</v>
      </c>
      <c r="C92" s="45">
        <f>AVERAGE(B$7:B92)</f>
        <v>-5.815966479181057</v>
      </c>
      <c r="D92" s="46">
        <f t="shared" si="3"/>
        <v>4.7368544903156167</v>
      </c>
    </row>
    <row r="93" spans="1:4" s="1" customFormat="1">
      <c r="A93" s="37">
        <v>42916</v>
      </c>
      <c r="B93" s="75">
        <v>-0.49149216843176402</v>
      </c>
      <c r="C93" s="45">
        <f>AVERAGE(B$7:B93)</f>
        <v>-5.7547656250345129</v>
      </c>
      <c r="D93" s="46">
        <f t="shared" si="3"/>
        <v>5.2632734566027493</v>
      </c>
    </row>
    <row r="94" spans="1:4" s="1" customFormat="1">
      <c r="A94" s="37">
        <v>43008</v>
      </c>
      <c r="B94" s="75">
        <v>-7.1405697855604994E-2</v>
      </c>
      <c r="C94" s="45">
        <f>AVERAGE(B$7:B94)</f>
        <v>-5.6901819894983889</v>
      </c>
      <c r="D94" s="46">
        <f t="shared" si="3"/>
        <v>5.6187762916427841</v>
      </c>
    </row>
    <row r="95" spans="1:4" s="1" customFormat="1">
      <c r="A95" s="37">
        <v>43100</v>
      </c>
      <c r="B95" s="75">
        <v>0.546736623222147</v>
      </c>
      <c r="C95" s="45">
        <f>AVERAGE(B$7:B95)</f>
        <v>-5.6201042522768097</v>
      </c>
      <c r="D95" s="46">
        <f t="shared" si="3"/>
        <v>6.1668408754989565</v>
      </c>
    </row>
    <row r="96" spans="1:4" s="1" customFormat="1">
      <c r="A96" s="37">
        <v>43190</v>
      </c>
      <c r="B96" s="75">
        <v>0.52420649968883903</v>
      </c>
      <c r="C96" s="45">
        <f>AVERAGE(B$7:B96)</f>
        <v>-5.5518341328105247</v>
      </c>
      <c r="D96" s="46">
        <f t="shared" si="3"/>
        <v>6.0760406324993639</v>
      </c>
    </row>
    <row r="97" spans="1:4" s="1" customFormat="1">
      <c r="A97" s="37">
        <v>43281</v>
      </c>
      <c r="B97" s="75">
        <v>0.42454273820001198</v>
      </c>
      <c r="C97" s="45">
        <f>AVERAGE(B$7:B97)</f>
        <v>-5.4861596617005191</v>
      </c>
      <c r="D97" s="46">
        <f t="shared" si="3"/>
        <v>5.910702399900531</v>
      </c>
    </row>
    <row r="98" spans="1:4" s="1" customFormat="1">
      <c r="A98" s="37">
        <v>43373</v>
      </c>
      <c r="B98" s="75">
        <v>0.36141992656817901</v>
      </c>
      <c r="C98" s="45">
        <f>AVERAGE(B$7:B98)</f>
        <v>-5.4225990140019462</v>
      </c>
      <c r="D98" s="46">
        <f t="shared" si="3"/>
        <v>5.7840189405701254</v>
      </c>
    </row>
    <row r="99" spans="1:4" s="1" customFormat="1">
      <c r="A99" s="37">
        <v>43465</v>
      </c>
      <c r="B99" s="75">
        <v>0.30063043781121801</v>
      </c>
      <c r="C99" s="45">
        <f>AVERAGE(B$7:B99)</f>
        <v>-5.3610589123695469</v>
      </c>
      <c r="D99" s="46">
        <f t="shared" ref="D99:D104" si="4">B99-C99</f>
        <v>5.6616893501807652</v>
      </c>
    </row>
    <row r="100" spans="1:4" s="1" customFormat="1">
      <c r="A100" s="37">
        <v>43555</v>
      </c>
      <c r="B100" s="75">
        <v>1.3073562272955599</v>
      </c>
      <c r="C100" s="45">
        <f>AVERAGE(B$7:B100)</f>
        <v>-5.2901183257773647</v>
      </c>
      <c r="D100" s="46">
        <f t="shared" si="4"/>
        <v>6.5974745530729244</v>
      </c>
    </row>
    <row r="101" spans="1:4" s="1" customFormat="1">
      <c r="A101" s="37">
        <v>43646</v>
      </c>
      <c r="B101" s="75">
        <v>1.68774166854823</v>
      </c>
      <c r="C101" s="45">
        <f>AVERAGE(B$7:B101)</f>
        <v>-5.216667167942358</v>
      </c>
      <c r="D101" s="46">
        <f t="shared" si="4"/>
        <v>6.904408836490588</v>
      </c>
    </row>
    <row r="102" spans="1:4" s="1" customFormat="1">
      <c r="A102" s="37">
        <v>43738</v>
      </c>
      <c r="B102" s="75">
        <v>2.32436184897277</v>
      </c>
      <c r="C102" s="45">
        <f>AVERAGE(B$7:B102)</f>
        <v>-5.1381147823494926</v>
      </c>
      <c r="D102" s="46">
        <f t="shared" si="4"/>
        <v>7.4624766313222626</v>
      </c>
    </row>
    <row r="103" spans="1:4" s="1" customFormat="1">
      <c r="A103" s="37">
        <v>43830</v>
      </c>
      <c r="B103" s="75">
        <v>3.3448319015122201</v>
      </c>
      <c r="C103" s="45">
        <f>AVERAGE(B$7:B103)</f>
        <v>-5.0506617237529801</v>
      </c>
      <c r="D103" s="46">
        <f t="shared" si="4"/>
        <v>8.3954936252651997</v>
      </c>
    </row>
    <row r="104" spans="1:4" s="1" customFormat="1">
      <c r="A104" s="37">
        <v>43921</v>
      </c>
      <c r="B104" s="75">
        <v>4.6250760717660802</v>
      </c>
      <c r="C104" s="45">
        <f>AVERAGE(B$7:B104)</f>
        <v>-4.9519297054313567</v>
      </c>
      <c r="D104" s="46">
        <f t="shared" si="4"/>
        <v>9.5770057771974368</v>
      </c>
    </row>
    <row r="105" spans="1:4" s="1" customFormat="1">
      <c r="A105" s="37">
        <v>44012</v>
      </c>
      <c r="B105" s="75">
        <v>6.1906978093714198</v>
      </c>
      <c r="C105" s="45">
        <f>AVERAGE(B$7:B105)</f>
        <v>-4.83937791235254</v>
      </c>
      <c r="D105" s="46">
        <f>B105-C105</f>
        <v>11.030075721723961</v>
      </c>
    </row>
    <row r="106" spans="1:4" s="1" customFormat="1">
      <c r="A106" s="37">
        <v>44104</v>
      </c>
      <c r="B106" s="75">
        <v>7.4604121627161701</v>
      </c>
      <c r="C106" s="45">
        <f>AVERAGE(B$7:B106)</f>
        <v>-4.7163800116018528</v>
      </c>
      <c r="D106" s="46">
        <f>B106-C106</f>
        <v>12.176792174318024</v>
      </c>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2021-04-01T15:23:45Z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