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PPD.BPS\15 KREDITO UNIJOS\3 Visuomenei\2026 m\2026 m. I ketv\"/>
    </mc:Choice>
  </mc:AlternateContent>
  <xr:revisionPtr revIDLastSave="0" documentId="13_ncr:1_{A40BD8C5-F70A-4F56-B8E9-B94289A1897D}" xr6:coauthVersionLast="47" xr6:coauthVersionMax="47" xr10:uidLastSave="{00000000-0000-0000-0000-000000000000}"/>
  <bookViews>
    <workbookView xWindow="-110" yWindow="-110" windowWidth="19420" windowHeight="11500" xr2:uid="{B3EA7B41-A6F0-432D-A450-71085F0B1F7E}"/>
  </bookViews>
  <sheets>
    <sheet name="2026-03-31" sheetId="1" r:id="rId1"/>
    <sheet name="Sheet1" sheetId="2" state="hidden" r:id="rId2"/>
  </sheets>
  <definedNames>
    <definedName name="_xlnm._FilterDatabase" localSheetId="0" hidden="1">'2026-03-31'!$A$3:$N$69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2" i="1" l="1"/>
  <c r="I68" i="1"/>
  <c r="H52" i="1"/>
  <c r="L48" i="2"/>
  <c r="L47" i="2"/>
  <c r="L46" i="2"/>
  <c r="L45" i="2"/>
  <c r="L44" i="2"/>
  <c r="L43" i="2"/>
  <c r="L42" i="2"/>
  <c r="L41" i="2"/>
  <c r="L40" i="2"/>
  <c r="L39" i="2"/>
  <c r="L38" i="2"/>
  <c r="L37" i="2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L8" i="2"/>
  <c r="L7" i="2"/>
  <c r="L6" i="2"/>
  <c r="L5" i="2"/>
  <c r="L4" i="2"/>
  <c r="L3" i="2"/>
  <c r="F68" i="1" l="1"/>
  <c r="E68" i="1"/>
  <c r="D68" i="1"/>
  <c r="J68" i="1"/>
  <c r="H68" i="1"/>
  <c r="G68" i="1"/>
  <c r="J52" i="1"/>
  <c r="F52" i="1"/>
  <c r="D69" i="1" l="1"/>
  <c r="I52" i="1"/>
  <c r="G52" i="1"/>
  <c r="G69" i="1" s="1"/>
  <c r="E52" i="1"/>
  <c r="E69" i="1" s="1"/>
  <c r="F69" i="1"/>
  <c r="J69" i="1"/>
  <c r="I69" i="1" l="1"/>
  <c r="H69" i="1"/>
</calcChain>
</file>

<file path=xl/sharedStrings.xml><?xml version="1.0" encoding="utf-8"?>
<sst xmlns="http://schemas.openxmlformats.org/spreadsheetml/2006/main" count="1089" uniqueCount="467">
  <si>
    <t>Eil. nr.</t>
  </si>
  <si>
    <t>Kredito unijos pavadinimas</t>
  </si>
  <si>
    <t>Nuoroda į išduotą licenciją</t>
  </si>
  <si>
    <t>Tūkst. Eur</t>
  </si>
  <si>
    <t>Veiklos riziką ribojantys normatyvai</t>
  </si>
  <si>
    <t>turtas</t>
  </si>
  <si>
    <t>skolos vertybiniai popieriai</t>
  </si>
  <si>
    <t>lėšos bankuose ir CKU</t>
  </si>
  <si>
    <t>suteiktos paskolos</t>
  </si>
  <si>
    <t>indėliai</t>
  </si>
  <si>
    <t>pajinis kapitalas</t>
  </si>
  <si>
    <t>einamųjų metų pelnas (nuostoliai)</t>
  </si>
  <si>
    <t xml:space="preserve"> kapitalo pakanka-mumo rodiklis, proc.</t>
  </si>
  <si>
    <t>likvidumo rodiklis, proc.</t>
  </si>
  <si>
    <t>didžiausios atvirosios pozicijos užsienio valiuta rodiklis, proc.</t>
  </si>
  <si>
    <t xml:space="preserve">didžiausios paskolos sumos vienam skolininkui normatyvo vykdymas </t>
  </si>
  <si>
    <t>LCKU narės</t>
  </si>
  <si>
    <t>Vilniaus kredito unija</t>
  </si>
  <si>
    <t>Licencija</t>
  </si>
  <si>
    <t>vykdo</t>
  </si>
  <si>
    <t>Kredito unija „Taupa“</t>
  </si>
  <si>
    <t>Šeimos kredito unija</t>
  </si>
  <si>
    <t>Šilutės kredito unija</t>
  </si>
  <si>
    <t>Centro kredito unija</t>
  </si>
  <si>
    <t>Kredito unija „Mėmelio taupomoji kasa“</t>
  </si>
  <si>
    <t>Kredito unija „Magnus“</t>
  </si>
  <si>
    <t>Panevėžio kredito unija</t>
  </si>
  <si>
    <t>Kredito unija „Germanto lobis“</t>
  </si>
  <si>
    <t>Kauno kredito unija</t>
  </si>
  <si>
    <t>Anykščių kredito unija</t>
  </si>
  <si>
    <t>Jurbarko kredito unija</t>
  </si>
  <si>
    <t>Kredito unija „DELTA“</t>
  </si>
  <si>
    <t>Kredito unija „Neris“</t>
  </si>
  <si>
    <t>Klaipėdos kredito unija</t>
  </si>
  <si>
    <t>Vytauto Didžiojo kredito unija</t>
  </si>
  <si>
    <t>Pakruojo kredito unija</t>
  </si>
  <si>
    <t>Kredito unija „Ebitum“</t>
  </si>
  <si>
    <t>Kėdainių krašto kredito unija</t>
  </si>
  <si>
    <t>Pasvalio kredito unija</t>
  </si>
  <si>
    <t>Mažeikių kredito unija</t>
  </si>
  <si>
    <t>Utenos kredito unija</t>
  </si>
  <si>
    <t>Kredito unija „Prienų taupa“</t>
  </si>
  <si>
    <t>Kelmės kredito unija</t>
  </si>
  <si>
    <t>Kooperatinė bendrovė ARKU kredito unija</t>
  </si>
  <si>
    <t>Ukmergės ūkininkų kredito unija</t>
  </si>
  <si>
    <t>Jonavos kredito unija</t>
  </si>
  <si>
    <t>Tauragės kredito unija</t>
  </si>
  <si>
    <t>Kretingos kredito unija</t>
  </si>
  <si>
    <t xml:space="preserve">Kooperatinė bendrovė „Pilies“ kredito unija </t>
  </si>
  <si>
    <t>Grinkiškio kredito unija</t>
  </si>
  <si>
    <t>Alytaus kredito unija</t>
  </si>
  <si>
    <t>Elektrėnų kredito unija</t>
  </si>
  <si>
    <t>Pagėgių kredito unija</t>
  </si>
  <si>
    <t>Kredito unija „Gargždų taupa“</t>
  </si>
  <si>
    <t>Plungės kredito unija</t>
  </si>
  <si>
    <t>Trakų kredito unija</t>
  </si>
  <si>
    <t>Vilkaviškio kredito unija</t>
  </si>
  <si>
    <t>Kredito unija „Sūduvos parama“</t>
  </si>
  <si>
    <t>Druskininkų kredito unija</t>
  </si>
  <si>
    <t>Iš viso</t>
  </si>
  <si>
    <t>JCKU narės</t>
  </si>
  <si>
    <t>Raseinių kredito unija</t>
  </si>
  <si>
    <t>Kredito unija „Saulėgrąža“</t>
  </si>
  <si>
    <t>Ignalinos kredito unija</t>
  </si>
  <si>
    <t>Akademinė kredito unija</t>
  </si>
  <si>
    <t>LTL Kredito unija</t>
  </si>
  <si>
    <t>Kredito unija Zanavykų bankelis</t>
  </si>
  <si>
    <t>Šilalės kredito unija</t>
  </si>
  <si>
    <t>Kredito unija „Kupiškėnų taupa“</t>
  </si>
  <si>
    <t>Biržų kredito unija</t>
  </si>
  <si>
    <t>Aukštaitijos kredito unija</t>
  </si>
  <si>
    <t>Joniškio kredito unija</t>
  </si>
  <si>
    <t>Iš viso sistemos mastu</t>
  </si>
  <si>
    <t>→</t>
  </si>
  <si>
    <t>Likvidumo normatyvas &gt;= 100 proc.</t>
  </si>
  <si>
    <t>Bendrosios atvirosios pozicijos užsienio valiuta normatyvas &lt;= 25 proc.</t>
  </si>
  <si>
    <t>Didžiausios paskolos sumos vienam skolininkui normatyvas &lt;= 25 proc.</t>
  </si>
  <si>
    <t/>
  </si>
  <si>
    <t>Atvirosios pozicijos viena užsienio valiuta normatyvas &lt;= 15 proc.</t>
  </si>
  <si>
    <t xml:space="preserve">Kredito unija „Litas“ </t>
  </si>
  <si>
    <t>SAGA kredito unija (iki 2025-07-09 kredito unija „Fortūna“)</t>
  </si>
  <si>
    <t>Vilniaus krašto kredito unija (iki 2025-06-18 Pareigūnų kredito unija)</t>
  </si>
  <si>
    <t>Kredito unija „Tauras"  (iki 2025-05-22 Kauno regiono kredito unija)</t>
  </si>
  <si>
    <t>Kredito unija „Tikroji viltis''</t>
  </si>
  <si>
    <t>Turtas</t>
  </si>
  <si>
    <t>SVP</t>
  </si>
  <si>
    <t>Lėšos bankuose</t>
  </si>
  <si>
    <t>Lėšos CKU</t>
  </si>
  <si>
    <t>Lėšos bankuose ir CKU</t>
  </si>
  <si>
    <t>Suteiktos paskolos</t>
  </si>
  <si>
    <t>Indėliai</t>
  </si>
  <si>
    <t>Pajinis kapitalas</t>
  </si>
  <si>
    <t>Einamųjų metų pelnas</t>
  </si>
  <si>
    <t>Kapitalo pakankamumas</t>
  </si>
  <si>
    <t>2026-01-01</t>
  </si>
  <si>
    <t>1116743,89</t>
  </si>
  <si>
    <t>22997,21</t>
  </si>
  <si>
    <t>104,85</t>
  </si>
  <si>
    <t>220424,57</t>
  </si>
  <si>
    <t>828495,29</t>
  </si>
  <si>
    <t>967667,95</t>
  </si>
  <si>
    <t>52030,82</t>
  </si>
  <si>
    <t>5335,28</t>
  </si>
  <si>
    <t>14,98</t>
  </si>
  <si>
    <t>0,01</t>
  </si>
  <si>
    <t>1252,52</t>
  </si>
  <si>
    <t>2660,35</t>
  </si>
  <si>
    <t>3477,99</t>
  </si>
  <si>
    <t>356,63</t>
  </si>
  <si>
    <t>38,45</t>
  </si>
  <si>
    <t>16,39</t>
  </si>
  <si>
    <t>604,16</t>
  </si>
  <si>
    <t>0,42</t>
  </si>
  <si>
    <t>5241,9</t>
  </si>
  <si>
    <t>15834,79</t>
  </si>
  <si>
    <t>18678,7</t>
  </si>
  <si>
    <t>949,46</t>
  </si>
  <si>
    <t>425,9</t>
  </si>
  <si>
    <t>25,36</t>
  </si>
  <si>
    <t>Vilkavikio kredito unija</t>
  </si>
  <si>
    <t>4279,07</t>
  </si>
  <si>
    <t>1755,75</t>
  </si>
  <si>
    <t>2373,78</t>
  </si>
  <si>
    <t>3563,99</t>
  </si>
  <si>
    <t>165,36</t>
  </si>
  <si>
    <t>48,74</t>
  </si>
  <si>
    <t>35,1</t>
  </si>
  <si>
    <t>57148,75</t>
  </si>
  <si>
    <t>0,11</t>
  </si>
  <si>
    <t>12628</t>
  </si>
  <si>
    <t>42693,46</t>
  </si>
  <si>
    <t>52438,89</t>
  </si>
  <si>
    <t>1587,9</t>
  </si>
  <si>
    <t>72,24</t>
  </si>
  <si>
    <t>16,29</t>
  </si>
  <si>
    <t>4730,89</t>
  </si>
  <si>
    <t>1644,5</t>
  </si>
  <si>
    <t>2807,43</t>
  </si>
  <si>
    <t>4130,1</t>
  </si>
  <si>
    <t>248,16</t>
  </si>
  <si>
    <t>29,44</t>
  </si>
  <si>
    <t>28,98</t>
  </si>
  <si>
    <t>Kredito unija "Ebitum"</t>
  </si>
  <si>
    <t>19885,49</t>
  </si>
  <si>
    <t>2244,09</t>
  </si>
  <si>
    <t>17032,35</t>
  </si>
  <si>
    <t>16988,52</t>
  </si>
  <si>
    <t>877,74</t>
  </si>
  <si>
    <t>215,7</t>
  </si>
  <si>
    <t>14,58</t>
  </si>
  <si>
    <t>11778,48</t>
  </si>
  <si>
    <t>6,7</t>
  </si>
  <si>
    <t>2208,93</t>
  </si>
  <si>
    <t>9291,56</t>
  </si>
  <si>
    <t>10175,07</t>
  </si>
  <si>
    <t>889,86</t>
  </si>
  <si>
    <t>-145,81</t>
  </si>
  <si>
    <t>11,24</t>
  </si>
  <si>
    <t>57374,42</t>
  </si>
  <si>
    <t>2,07</t>
  </si>
  <si>
    <t>5980,52</t>
  </si>
  <si>
    <t>49859,28</t>
  </si>
  <si>
    <t>45924,14</t>
  </si>
  <si>
    <t>1827,1</t>
  </si>
  <si>
    <t>74,12</t>
  </si>
  <si>
    <t>11,37</t>
  </si>
  <si>
    <t>42307,67</t>
  </si>
  <si>
    <t>0,13</t>
  </si>
  <si>
    <t>7847,25</t>
  </si>
  <si>
    <t>33209,17</t>
  </si>
  <si>
    <t>35289,03</t>
  </si>
  <si>
    <t>3048,32</t>
  </si>
  <si>
    <t>478,65</t>
  </si>
  <si>
    <t>21,88</t>
  </si>
  <si>
    <t>Kredito unija „Tikroji viltis“</t>
  </si>
  <si>
    <t>21455,36</t>
  </si>
  <si>
    <t>515,99</t>
  </si>
  <si>
    <t>3,49</t>
  </si>
  <si>
    <t>1913,12</t>
  </si>
  <si>
    <t>18109,45</t>
  </si>
  <si>
    <t>16044,66</t>
  </si>
  <si>
    <t>883,86</t>
  </si>
  <si>
    <t>137,96</t>
  </si>
  <si>
    <t>19,38</t>
  </si>
  <si>
    <t>80191,96</t>
  </si>
  <si>
    <t>247,18</t>
  </si>
  <si>
    <t>0,74</t>
  </si>
  <si>
    <t>10468,61</t>
  </si>
  <si>
    <t>66311,88</t>
  </si>
  <si>
    <t>70988,82</t>
  </si>
  <si>
    <t>5310,7</t>
  </si>
  <si>
    <t>67,82</t>
  </si>
  <si>
    <t>12,62</t>
  </si>
  <si>
    <t>39331,43</t>
  </si>
  <si>
    <t>296,68</t>
  </si>
  <si>
    <t>0,04</t>
  </si>
  <si>
    <t>15653,41</t>
  </si>
  <si>
    <t>22152,58</t>
  </si>
  <si>
    <t>36018,53</t>
  </si>
  <si>
    <t>1226,52</t>
  </si>
  <si>
    <t>134,01</t>
  </si>
  <si>
    <t>16,47</t>
  </si>
  <si>
    <t>121376,46</t>
  </si>
  <si>
    <t>3,18</t>
  </si>
  <si>
    <t>16061,7</t>
  </si>
  <si>
    <t>102427,25</t>
  </si>
  <si>
    <t>107661,87</t>
  </si>
  <si>
    <t>6312,55</t>
  </si>
  <si>
    <t>1526,93</t>
  </si>
  <si>
    <t>12,48</t>
  </si>
  <si>
    <t>Pilies kredito unija</t>
  </si>
  <si>
    <t>8359,93</t>
  </si>
  <si>
    <t>2453,13</t>
  </si>
  <si>
    <t>5590,19</t>
  </si>
  <si>
    <t>7399,16</t>
  </si>
  <si>
    <t>474,31</t>
  </si>
  <si>
    <t>56,06</t>
  </si>
  <si>
    <t>14,5</t>
  </si>
  <si>
    <t>Vytauto Did˛iojo kredito unija</t>
  </si>
  <si>
    <t>23490,09</t>
  </si>
  <si>
    <t>6950,11</t>
  </si>
  <si>
    <t>4924,33</t>
  </si>
  <si>
    <t>10946,7</t>
  </si>
  <si>
    <t>19207,01</t>
  </si>
  <si>
    <t>757,22</t>
  </si>
  <si>
    <t>188,49</t>
  </si>
  <si>
    <t>22,6</t>
  </si>
  <si>
    <t>11921,69</t>
  </si>
  <si>
    <t>586,29</t>
  </si>
  <si>
    <t>0,14</t>
  </si>
  <si>
    <t>1989,88</t>
  </si>
  <si>
    <t>8558,07</t>
  </si>
  <si>
    <t>11008,08</t>
  </si>
  <si>
    <t>240,49</t>
  </si>
  <si>
    <t>100,78</t>
  </si>
  <si>
    <t>14,07</t>
  </si>
  <si>
    <t>13201,38</t>
  </si>
  <si>
    <t>4741,49</t>
  </si>
  <si>
    <t>8107,73</t>
  </si>
  <si>
    <t>11388,68</t>
  </si>
  <si>
    <t>624,23</t>
  </si>
  <si>
    <t>199,44</t>
  </si>
  <si>
    <t>26,75</t>
  </si>
  <si>
    <t>16693,8</t>
  </si>
  <si>
    <t>0,32</t>
  </si>
  <si>
    <t>3817,21</t>
  </si>
  <si>
    <t>12319,05</t>
  </si>
  <si>
    <t>14258,92</t>
  </si>
  <si>
    <t>340,57</t>
  </si>
  <si>
    <t>206,65</t>
  </si>
  <si>
    <t>22,73</t>
  </si>
  <si>
    <t>23952,58</t>
  </si>
  <si>
    <t>26,24</t>
  </si>
  <si>
    <t>4398,69</t>
  </si>
  <si>
    <t>18547,83</t>
  </si>
  <si>
    <t>22057,69</t>
  </si>
  <si>
    <t>1355,79</t>
  </si>
  <si>
    <t>59,74</t>
  </si>
  <si>
    <t>12,73</t>
  </si>
  <si>
    <t>Kauno  kredito unija</t>
  </si>
  <si>
    <t>34168,4</t>
  </si>
  <si>
    <t>7628,68</t>
  </si>
  <si>
    <t>25708,26</t>
  </si>
  <si>
    <t>29704,68</t>
  </si>
  <si>
    <t>1946,07</t>
  </si>
  <si>
    <t>176,86</t>
  </si>
  <si>
    <t>12,15</t>
  </si>
  <si>
    <t>8458,21</t>
  </si>
  <si>
    <t>2096,58</t>
  </si>
  <si>
    <t>6125,96</t>
  </si>
  <si>
    <t>7332,98</t>
  </si>
  <si>
    <t>366,88</t>
  </si>
  <si>
    <t>15,06</t>
  </si>
  <si>
    <t>22,09</t>
  </si>
  <si>
    <t>26709,29</t>
  </si>
  <si>
    <t>677,74</t>
  </si>
  <si>
    <t>0,31</t>
  </si>
  <si>
    <t>4015,21</t>
  </si>
  <si>
    <t>21284,4</t>
  </si>
  <si>
    <t>22998,17</t>
  </si>
  <si>
    <t>656,6</t>
  </si>
  <si>
    <t>365,99</t>
  </si>
  <si>
    <t>22,05</t>
  </si>
  <si>
    <t>TIKSLO KREDITO UNIJA</t>
  </si>
  <si>
    <t>4091,23</t>
  </si>
  <si>
    <t>1737,77</t>
  </si>
  <si>
    <t>2223,73</t>
  </si>
  <si>
    <t>3718,32</t>
  </si>
  <si>
    <t>386,53</t>
  </si>
  <si>
    <t>-157,48</t>
  </si>
  <si>
    <t>21,91</t>
  </si>
  <si>
    <t>8928,55</t>
  </si>
  <si>
    <t>1652,04</t>
  </si>
  <si>
    <t>6977,32</t>
  </si>
  <si>
    <t>6724,78</t>
  </si>
  <si>
    <t>484,74</t>
  </si>
  <si>
    <t>47,16</t>
  </si>
  <si>
    <t>18,2</t>
  </si>
  <si>
    <t>30621,77</t>
  </si>
  <si>
    <t>515,88</t>
  </si>
  <si>
    <t>0,58</t>
  </si>
  <si>
    <t>12483,26</t>
  </si>
  <si>
    <t>16376,12</t>
  </si>
  <si>
    <t>27141,54</t>
  </si>
  <si>
    <t>1282,77</t>
  </si>
  <si>
    <t>309,64</t>
  </si>
  <si>
    <t>24</t>
  </si>
  <si>
    <t>9099,35</t>
  </si>
  <si>
    <t>3141,98</t>
  </si>
  <si>
    <t>5695,22</t>
  </si>
  <si>
    <t>7237,31</t>
  </si>
  <si>
    <t>212,34</t>
  </si>
  <si>
    <t>147,51</t>
  </si>
  <si>
    <t>33,69</t>
  </si>
  <si>
    <t>Vakarų Lietuvos kredito unija</t>
  </si>
  <si>
    <t>16184,21</t>
  </si>
  <si>
    <t>27,73</t>
  </si>
  <si>
    <t>2632,05</t>
  </si>
  <si>
    <t>12750,65</t>
  </si>
  <si>
    <t>13867,75</t>
  </si>
  <si>
    <t>1346,74</t>
  </si>
  <si>
    <t>-123,75</t>
  </si>
  <si>
    <t>13,4</t>
  </si>
  <si>
    <t>Kredito unija "Tauras"</t>
  </si>
  <si>
    <t>32974,06</t>
  </si>
  <si>
    <t>5822,04</t>
  </si>
  <si>
    <t>25449,22</t>
  </si>
  <si>
    <t>24669,51</t>
  </si>
  <si>
    <t>1598,42</t>
  </si>
  <si>
    <t>48,5</t>
  </si>
  <si>
    <t>11,8</t>
  </si>
  <si>
    <t>7872,36</t>
  </si>
  <si>
    <t>0,25</t>
  </si>
  <si>
    <t>2981,12</t>
  </si>
  <si>
    <t>4641,41</t>
  </si>
  <si>
    <t>7068,95</t>
  </si>
  <si>
    <t>476,17</t>
  </si>
  <si>
    <t>25,42</t>
  </si>
  <si>
    <t>20,97</t>
  </si>
  <si>
    <t>4859,36</t>
  </si>
  <si>
    <t>3082,56</t>
  </si>
  <si>
    <t>1562,63</t>
  </si>
  <si>
    <t>4538,83</t>
  </si>
  <si>
    <t>313,46</t>
  </si>
  <si>
    <t>-0,15</t>
  </si>
  <si>
    <t>22,34</t>
  </si>
  <si>
    <t>Grinkikio kredito unija</t>
  </si>
  <si>
    <t>7504,55</t>
  </si>
  <si>
    <t>3617,2</t>
  </si>
  <si>
    <t>3687,28</t>
  </si>
  <si>
    <t>6573,52</t>
  </si>
  <si>
    <t>264,35</t>
  </si>
  <si>
    <t>63,31</t>
  </si>
  <si>
    <t>29,56</t>
  </si>
  <si>
    <t>19307,26</t>
  </si>
  <si>
    <t>5181,27</t>
  </si>
  <si>
    <t>13336,03</t>
  </si>
  <si>
    <t>17869,02</t>
  </si>
  <si>
    <t>555,5</t>
  </si>
  <si>
    <t>83,91</t>
  </si>
  <si>
    <t>13,39</t>
  </si>
  <si>
    <t>17974,97</t>
  </si>
  <si>
    <t>6847,12</t>
  </si>
  <si>
    <t>10236,26</t>
  </si>
  <si>
    <t>16223,24</t>
  </si>
  <si>
    <t>626,94</t>
  </si>
  <si>
    <t>58,06</t>
  </si>
  <si>
    <t>24,88</t>
  </si>
  <si>
    <t>3986,51</t>
  </si>
  <si>
    <t>1159,7</t>
  </si>
  <si>
    <t>2673,88</t>
  </si>
  <si>
    <t>3469,48</t>
  </si>
  <si>
    <t>383,74</t>
  </si>
  <si>
    <t>-38,41</t>
  </si>
  <si>
    <t>16,32</t>
  </si>
  <si>
    <t>5642,24</t>
  </si>
  <si>
    <t>243,41</t>
  </si>
  <si>
    <t>0,91</t>
  </si>
  <si>
    <t>2200,78</t>
  </si>
  <si>
    <t>2860,74</t>
  </si>
  <si>
    <t>5014,92</t>
  </si>
  <si>
    <t>258,21</t>
  </si>
  <si>
    <t>55,17</t>
  </si>
  <si>
    <t>17,44</t>
  </si>
  <si>
    <t>6328,87</t>
  </si>
  <si>
    <t>1478,79</t>
  </si>
  <si>
    <t>4689,44</t>
  </si>
  <si>
    <t>5400,18</t>
  </si>
  <si>
    <t>505,41</t>
  </si>
  <si>
    <t>11,79</t>
  </si>
  <si>
    <t>24,55</t>
  </si>
  <si>
    <t>4729,8</t>
  </si>
  <si>
    <t>0,86</t>
  </si>
  <si>
    <t>2035,49</t>
  </si>
  <si>
    <t>2486,95</t>
  </si>
  <si>
    <t>4313,44</t>
  </si>
  <si>
    <t>281,81</t>
  </si>
  <si>
    <t>15,96</t>
  </si>
  <si>
    <t>16,66</t>
  </si>
  <si>
    <t>54208,71</t>
  </si>
  <si>
    <t>2016,48</t>
  </si>
  <si>
    <t>1,41</t>
  </si>
  <si>
    <t>8980,55</t>
  </si>
  <si>
    <t>36381,03</t>
  </si>
  <si>
    <t>49479,74</t>
  </si>
  <si>
    <t>2161,87</t>
  </si>
  <si>
    <t>-34,97</t>
  </si>
  <si>
    <t>12,37</t>
  </si>
  <si>
    <t>SAGA kredito unija</t>
  </si>
  <si>
    <t>8342,73</t>
  </si>
  <si>
    <t>854,7</t>
  </si>
  <si>
    <t>0,99</t>
  </si>
  <si>
    <t>1156,61</t>
  </si>
  <si>
    <t>6091,28</t>
  </si>
  <si>
    <t>7139</t>
  </si>
  <si>
    <t>874,43</t>
  </si>
  <si>
    <t>-118,53</t>
  </si>
  <si>
    <t>18,45</t>
  </si>
  <si>
    <t>20989,28</t>
  </si>
  <si>
    <t>2084,66</t>
  </si>
  <si>
    <t>3749,22</t>
  </si>
  <si>
    <t>14299,08</t>
  </si>
  <si>
    <t>17172,33</t>
  </si>
  <si>
    <t>496,02</t>
  </si>
  <si>
    <t>57,06</t>
  </si>
  <si>
    <t>14,47</t>
  </si>
  <si>
    <t>24081,79</t>
  </si>
  <si>
    <t>0,02</t>
  </si>
  <si>
    <t>4474,73</t>
  </si>
  <si>
    <t>18840,69</t>
  </si>
  <si>
    <t>20435,48</t>
  </si>
  <si>
    <t>1281,05</t>
  </si>
  <si>
    <t>45,48</t>
  </si>
  <si>
    <t>11,72</t>
  </si>
  <si>
    <t>Kredito unija "Magnus"</t>
  </si>
  <si>
    <t>61760,1</t>
  </si>
  <si>
    <t>3015,73</t>
  </si>
  <si>
    <t>0,39</t>
  </si>
  <si>
    <t>9158,86</t>
  </si>
  <si>
    <t>45700,25</t>
  </si>
  <si>
    <t>53274,06</t>
  </si>
  <si>
    <t>2844,67</t>
  </si>
  <si>
    <t>168,86</t>
  </si>
  <si>
    <t>11,69</t>
  </si>
  <si>
    <t>eimos kredito unija</t>
  </si>
  <si>
    <t>4388,2</t>
  </si>
  <si>
    <t>26,44</t>
  </si>
  <si>
    <t>11752,76</t>
  </si>
  <si>
    <t>71882,38</t>
  </si>
  <si>
    <t>77982,86</t>
  </si>
  <si>
    <t>3792,39</t>
  </si>
  <si>
    <t>213,35</t>
  </si>
  <si>
    <t>11,07</t>
  </si>
  <si>
    <t>Kredito unija ,,Neris"</t>
  </si>
  <si>
    <t>23568,48</t>
  </si>
  <si>
    <t>0,79</t>
  </si>
  <si>
    <t>4133,17</t>
  </si>
  <si>
    <t>17702,18</t>
  </si>
  <si>
    <t>21618,01</t>
  </si>
  <si>
    <t>1156,94</t>
  </si>
  <si>
    <t>-15,83</t>
  </si>
  <si>
    <t>11,97</t>
  </si>
  <si>
    <t>Vakarų Lietuvos kredito unija (iki 2026-01-22 Palangos kredito unija)</t>
  </si>
  <si>
    <t>Tikslo kredito unija</t>
  </si>
  <si>
    <t>Pagrindiniai kredito unijų sektoriaus veiklos rodikliai (2026 m. kovo 31 d. duomenys)</t>
  </si>
  <si>
    <t>Kapitalo pakankamumo normatyvas:  kredito unijų CKU narių &gt;= 10,5 proc. (2026 m. – 9,45 %), kredito unijų, gavusių leidimą persitvarkyti į banką &gt;= 14,5 proc.</t>
  </si>
  <si>
    <t>Dainava kredito unija (iki 2026-05-22 Druskininkų kredito unija)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</si>
</sst>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\ ##0.00;\–#\ ##0.00"/>
    <numFmt numFmtId="165" formatCode="#\ ##0.00"/>
    <numFmt numFmtId="166" formatCode="#,##0.00_ ;\-#,##0.00\ "/>
    <numFmt numFmtId="167" formatCode="0.00_ ;\-0.00\ "/>
  </numFmts>
  <fonts count="25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b/>
      <sz val="10"/>
      <name val="Verdana"/>
      <family val="2"/>
      <charset val="186"/>
    </font>
    <font>
      <b/>
      <sz val="9"/>
      <color rgb="FF000000"/>
      <name val="Times New Roman"/>
      <family val="1"/>
      <charset val="186"/>
    </font>
    <font>
      <b/>
      <sz val="8"/>
      <color theme="0"/>
      <name val="Verdana"/>
      <family val="2"/>
    </font>
    <font>
      <sz val="11"/>
      <color theme="1"/>
      <name val="Arial Narrow"/>
      <family val="2"/>
      <charset val="186"/>
    </font>
    <font>
      <sz val="8"/>
      <color theme="1"/>
      <name val="Verdana"/>
      <family val="2"/>
    </font>
    <font>
      <b/>
      <sz val="9"/>
      <color rgb="FF00B07D"/>
      <name val="Verdana"/>
      <family val="2"/>
    </font>
    <font>
      <sz val="8"/>
      <color rgb="FF000000"/>
      <name val="Verdana"/>
      <family val="2"/>
    </font>
    <font>
      <u/>
      <sz val="8"/>
      <color rgb="FF00B07D"/>
      <name val="Verdana"/>
      <family val="2"/>
    </font>
    <font>
      <u/>
      <sz val="10"/>
      <color theme="10"/>
      <name val="Arial Narrow"/>
      <family val="2"/>
      <charset val="186"/>
    </font>
    <font>
      <sz val="8"/>
      <name val="Verdana"/>
      <family val="2"/>
    </font>
    <font>
      <sz val="8"/>
      <color rgb="FF000000"/>
      <name val="Times New Roman"/>
      <family val="1"/>
      <charset val="186"/>
    </font>
    <font>
      <b/>
      <sz val="8"/>
      <color rgb="FF00B07D"/>
      <name val="Verdana"/>
      <family val="2"/>
    </font>
    <font>
      <b/>
      <sz val="8"/>
      <name val="Verdana"/>
      <family val="2"/>
    </font>
    <font>
      <sz val="8"/>
      <color rgb="FF00B07D"/>
      <name val="Verdana"/>
      <family val="2"/>
    </font>
    <font>
      <b/>
      <sz val="10"/>
      <color rgb="FF000000"/>
      <name val="Arial Narrow"/>
      <family val="2"/>
      <charset val="186"/>
    </font>
    <font>
      <sz val="7"/>
      <color theme="1"/>
      <name val="Verdana"/>
      <family val="2"/>
      <charset val="186"/>
    </font>
    <font>
      <sz val="7"/>
      <color rgb="FF000000"/>
      <name val="Verdana"/>
      <family val="2"/>
      <charset val="186"/>
    </font>
    <font>
      <sz val="7"/>
      <name val="Verdana"/>
      <family val="2"/>
      <charset val="186"/>
    </font>
    <font>
      <sz val="8"/>
      <name val="Calibri"/>
      <family val="2"/>
      <charset val="186"/>
      <scheme val="minor"/>
    </font>
    <font>
      <sz val="10"/>
      <color indexed="8"/>
      <name val="Arial"/>
      <family val="2"/>
      <charset val="186"/>
    </font>
    <font>
      <sz val="8"/>
      <color indexed="8"/>
      <name val="MS Sans Serif"/>
      <charset val="186"/>
    </font>
    <font>
      <sz val="8"/>
      <color rgb="FF000000"/>
      <name val="Verdana"/>
      <family val="2"/>
      <charset val="186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7D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indexed="22"/>
        <bgColor indexed="64"/>
      </patternFill>
    </fill>
  </fills>
  <borders count="31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rgb="FF00B07D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B07D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 style="thin">
        <color rgb="FF00B07D"/>
      </top>
      <bottom style="thin">
        <color rgb="FF00B07D"/>
      </bottom>
      <diagonal/>
    </border>
    <border>
      <left/>
      <right/>
      <top style="thin">
        <color rgb="FF00B07D"/>
      </top>
      <bottom style="thin">
        <color rgb="FF00B07D"/>
      </bottom>
      <diagonal/>
    </border>
    <border>
      <left/>
      <right/>
      <top/>
      <bottom style="thin">
        <color rgb="FF00B07D"/>
      </bottom>
      <diagonal/>
    </border>
    <border>
      <left style="thin">
        <color rgb="FF00B07D"/>
      </left>
      <right style="thin">
        <color rgb="FFC8E7D8"/>
      </right>
      <top style="thin">
        <color rgb="FF00B07D"/>
      </top>
      <bottom style="thin">
        <color rgb="FFC8E7D8"/>
      </bottom>
      <diagonal/>
    </border>
    <border>
      <left style="thin">
        <color rgb="FFC8E7D8"/>
      </left>
      <right style="thin">
        <color rgb="FFC8E7D8"/>
      </right>
      <top/>
      <bottom style="thin">
        <color rgb="FFC8E7D8"/>
      </bottom>
      <diagonal/>
    </border>
    <border>
      <left/>
      <right/>
      <top style="thin">
        <color rgb="FFC8E7D8"/>
      </top>
      <bottom style="thin">
        <color rgb="FFC8E7D8"/>
      </bottom>
      <diagonal/>
    </border>
    <border>
      <left/>
      <right/>
      <top/>
      <bottom style="thin">
        <color rgb="FFC8E7D8"/>
      </bottom>
      <diagonal/>
    </border>
    <border>
      <left/>
      <right style="thin">
        <color rgb="FF00B07D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/>
      <bottom style="thin">
        <color rgb="FFC8E7D8"/>
      </bottom>
      <diagonal/>
    </border>
    <border>
      <left/>
      <right/>
      <top style="thin">
        <color rgb="FFC8E7D8"/>
      </top>
      <bottom/>
      <diagonal/>
    </border>
    <border>
      <left/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/>
      <diagonal/>
    </border>
    <border>
      <left style="thin">
        <color rgb="FF00B07D"/>
      </left>
      <right/>
      <top style="thin">
        <color rgb="FF00B07D"/>
      </top>
      <bottom style="thin">
        <color rgb="FF00B07D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rgb="FF00B07D"/>
      </right>
      <top style="thin">
        <color theme="0"/>
      </top>
      <bottom style="thin">
        <color theme="0"/>
      </bottom>
      <diagonal/>
    </border>
  </borders>
  <cellStyleXfs count="8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</cellStyleXfs>
  <cellXfs count="93">
    <xf numFmtId="0" fontId="0" fillId="0" borderId="0" xfId="0"/>
    <xf numFmtId="0" fontId="1" fillId="2" borderId="0" xfId="2" applyFill="1"/>
    <xf numFmtId="0" fontId="4" fillId="3" borderId="0" xfId="2" applyFont="1" applyFill="1" applyAlignment="1">
      <alignment horizontal="center" wrapText="1" readingOrder="1"/>
    </xf>
    <xf numFmtId="0" fontId="4" fillId="3" borderId="0" xfId="2" applyFont="1" applyFill="1" applyAlignment="1">
      <alignment horizontal="left" vertical="center" wrapText="1" readingOrder="1"/>
    </xf>
    <xf numFmtId="0" fontId="4" fillId="3" borderId="0" xfId="2" applyFont="1" applyFill="1" applyAlignment="1">
      <alignment horizontal="left" wrapText="1" readingOrder="1"/>
    </xf>
    <xf numFmtId="0" fontId="4" fillId="3" borderId="0" xfId="2" applyFont="1" applyFill="1" applyAlignment="1">
      <alignment horizontal="center" vertical="center" wrapText="1" readingOrder="1"/>
    </xf>
    <xf numFmtId="0" fontId="6" fillId="2" borderId="0" xfId="2" applyFont="1" applyFill="1" applyAlignment="1">
      <alignment horizontal="center"/>
    </xf>
    <xf numFmtId="0" fontId="5" fillId="4" borderId="2" xfId="2" applyFont="1" applyFill="1" applyBorder="1" applyAlignment="1">
      <alignment horizontal="center" vertical="center" wrapText="1" readingOrder="1"/>
    </xf>
    <xf numFmtId="0" fontId="5" fillId="4" borderId="6" xfId="2" applyFont="1" applyFill="1" applyBorder="1" applyAlignment="1">
      <alignment horizontal="center" vertical="center" wrapText="1" readingOrder="1"/>
    </xf>
    <xf numFmtId="0" fontId="5" fillId="4" borderId="10" xfId="2" applyFont="1" applyFill="1" applyBorder="1" applyAlignment="1">
      <alignment horizontal="center" vertical="center" wrapText="1" readingOrder="1"/>
    </xf>
    <xf numFmtId="0" fontId="5" fillId="4" borderId="11" xfId="2" applyFont="1" applyFill="1" applyBorder="1" applyAlignment="1">
      <alignment horizontal="center" vertical="center" wrapText="1" readingOrder="1"/>
    </xf>
    <xf numFmtId="0" fontId="7" fillId="3" borderId="12" xfId="2" applyFont="1" applyFill="1" applyBorder="1" applyAlignment="1">
      <alignment horizontal="center" vertical="center" wrapText="1" readingOrder="1"/>
    </xf>
    <xf numFmtId="0" fontId="7" fillId="2" borderId="12" xfId="2" applyFont="1" applyFill="1" applyBorder="1" applyAlignment="1">
      <alignment horizontal="center" vertical="center" wrapText="1"/>
    </xf>
    <xf numFmtId="0" fontId="7" fillId="3" borderId="13" xfId="2" applyFont="1" applyFill="1" applyBorder="1" applyAlignment="1">
      <alignment horizontal="center" vertical="center" wrapText="1" readingOrder="1"/>
    </xf>
    <xf numFmtId="0" fontId="1" fillId="0" borderId="0" xfId="2"/>
    <xf numFmtId="0" fontId="7" fillId="2" borderId="13" xfId="2" applyFont="1" applyFill="1" applyBorder="1" applyAlignment="1">
      <alignment horizontal="center" vertical="center" wrapText="1"/>
    </xf>
    <xf numFmtId="0" fontId="7" fillId="2" borderId="14" xfId="2" applyFont="1" applyFill="1" applyBorder="1" applyAlignment="1">
      <alignment horizontal="center" vertical="center" wrapText="1"/>
    </xf>
    <xf numFmtId="0" fontId="7" fillId="2" borderId="13" xfId="2" applyFont="1" applyFill="1" applyBorder="1" applyAlignment="1">
      <alignment horizontal="center" vertical="center"/>
    </xf>
    <xf numFmtId="0" fontId="7" fillId="2" borderId="15" xfId="2" applyFont="1" applyFill="1" applyBorder="1" applyAlignment="1">
      <alignment horizontal="center" vertical="center" wrapText="1" readingOrder="1"/>
    </xf>
    <xf numFmtId="0" fontId="9" fillId="0" borderId="16" xfId="2" applyFont="1" applyBorder="1" applyAlignment="1">
      <alignment horizontal="left" vertical="center" wrapText="1" readingOrder="1"/>
    </xf>
    <xf numFmtId="0" fontId="10" fillId="0" borderId="17" xfId="1" applyFont="1" applyBorder="1" applyAlignment="1">
      <alignment horizontal="center" vertical="center"/>
    </xf>
    <xf numFmtId="164" fontId="9" fillId="0" borderId="19" xfId="2" applyNumberFormat="1" applyFont="1" applyBorder="1" applyAlignment="1">
      <alignment horizontal="center" vertical="center" wrapText="1" readingOrder="1"/>
    </xf>
    <xf numFmtId="4" fontId="1" fillId="2" borderId="0" xfId="2" applyNumberFormat="1" applyFill="1"/>
    <xf numFmtId="0" fontId="11" fillId="2" borderId="0" xfId="3" applyFont="1" applyFill="1" applyBorder="1" applyAlignment="1">
      <alignment horizontal="center" vertical="center"/>
    </xf>
    <xf numFmtId="0" fontId="7" fillId="2" borderId="20" xfId="2" applyFont="1" applyFill="1" applyBorder="1" applyAlignment="1">
      <alignment horizontal="center" vertical="center" wrapText="1" readingOrder="1"/>
    </xf>
    <xf numFmtId="0" fontId="9" fillId="0" borderId="21" xfId="2" applyFont="1" applyBorder="1" applyAlignment="1">
      <alignment horizontal="left" vertical="center" wrapText="1" readingOrder="1"/>
    </xf>
    <xf numFmtId="0" fontId="9" fillId="0" borderId="18" xfId="2" applyFont="1" applyBorder="1" applyAlignment="1">
      <alignment horizontal="left" vertical="center" wrapText="1" readingOrder="1"/>
    </xf>
    <xf numFmtId="0" fontId="7" fillId="2" borderId="22" xfId="2" applyFont="1" applyFill="1" applyBorder="1" applyAlignment="1">
      <alignment horizontal="center" vertical="center" wrapText="1" readingOrder="1"/>
    </xf>
    <xf numFmtId="0" fontId="10" fillId="0" borderId="23" xfId="1" applyFont="1" applyBorder="1" applyAlignment="1">
      <alignment horizontal="center" vertical="center"/>
    </xf>
    <xf numFmtId="0" fontId="9" fillId="0" borderId="24" xfId="2" applyFont="1" applyBorder="1" applyAlignment="1">
      <alignment horizontal="left" vertical="center" wrapText="1" readingOrder="1"/>
    </xf>
    <xf numFmtId="0" fontId="13" fillId="2" borderId="0" xfId="2" applyFont="1" applyFill="1" applyAlignment="1">
      <alignment horizontal="left" wrapText="1" readingOrder="1"/>
    </xf>
    <xf numFmtId="0" fontId="9" fillId="2" borderId="24" xfId="2" applyFont="1" applyFill="1" applyBorder="1" applyAlignment="1">
      <alignment horizontal="left" vertical="center" wrapText="1" readingOrder="1"/>
    </xf>
    <xf numFmtId="0" fontId="12" fillId="2" borderId="12" xfId="2" applyFont="1" applyFill="1" applyBorder="1" applyAlignment="1">
      <alignment horizontal="center" vertical="center" wrapText="1" readingOrder="1"/>
    </xf>
    <xf numFmtId="0" fontId="14" fillId="2" borderId="12" xfId="2" applyFont="1" applyFill="1" applyBorder="1" applyAlignment="1">
      <alignment horizontal="left" vertical="center" wrapText="1" readingOrder="1"/>
    </xf>
    <xf numFmtId="4" fontId="15" fillId="2" borderId="12" xfId="2" applyNumberFormat="1" applyFont="1" applyFill="1" applyBorder="1" applyAlignment="1">
      <alignment horizontal="center" vertical="center" wrapText="1"/>
    </xf>
    <xf numFmtId="165" fontId="14" fillId="2" borderId="12" xfId="2" applyNumberFormat="1" applyFont="1" applyFill="1" applyBorder="1" applyAlignment="1">
      <alignment horizontal="center" vertical="center" wrapText="1" readingOrder="1"/>
    </xf>
    <xf numFmtId="4" fontId="9" fillId="5" borderId="13" xfId="2" applyNumberFormat="1" applyFont="1" applyFill="1" applyBorder="1" applyAlignment="1">
      <alignment horizontal="center" vertical="center" wrapText="1" readingOrder="1"/>
    </xf>
    <xf numFmtId="164" fontId="9" fillId="3" borderId="25" xfId="2" applyNumberFormat="1" applyFont="1" applyFill="1" applyBorder="1" applyAlignment="1">
      <alignment horizontal="center" vertical="center" wrapText="1" readingOrder="1"/>
    </xf>
    <xf numFmtId="0" fontId="10" fillId="0" borderId="18" xfId="1" applyFont="1" applyBorder="1" applyAlignment="1">
      <alignment horizontal="center" vertical="center"/>
    </xf>
    <xf numFmtId="0" fontId="9" fillId="0" borderId="26" xfId="2" applyFont="1" applyBorder="1" applyAlignment="1">
      <alignment horizontal="left" vertical="center" wrapText="1" readingOrder="1"/>
    </xf>
    <xf numFmtId="0" fontId="14" fillId="0" borderId="12" xfId="2" applyFont="1" applyBorder="1" applyAlignment="1">
      <alignment horizontal="left" vertical="center" wrapText="1" readingOrder="1"/>
    </xf>
    <xf numFmtId="4" fontId="7" fillId="0" borderId="12" xfId="2" applyNumberFormat="1" applyFont="1" applyBorder="1" applyAlignment="1">
      <alignment horizontal="center" vertical="center" wrapText="1" readingOrder="1"/>
    </xf>
    <xf numFmtId="165" fontId="14" fillId="0" borderId="12" xfId="2" applyNumberFormat="1" applyFont="1" applyBorder="1" applyAlignment="1">
      <alignment horizontal="center" vertical="center" wrapText="1" readingOrder="1"/>
    </xf>
    <xf numFmtId="0" fontId="17" fillId="2" borderId="0" xfId="2" applyFont="1" applyFill="1" applyAlignment="1">
      <alignment horizontal="center" vertical="center" wrapText="1" readingOrder="1"/>
    </xf>
    <xf numFmtId="4" fontId="15" fillId="2" borderId="25" xfId="2" applyNumberFormat="1" applyFont="1" applyFill="1" applyBorder="1" applyAlignment="1">
      <alignment horizontal="center" vertical="center" wrapText="1"/>
    </xf>
    <xf numFmtId="0" fontId="18" fillId="2" borderId="0" xfId="2" applyFont="1" applyFill="1" applyAlignment="1">
      <alignment horizontal="right" vertical="center"/>
    </xf>
    <xf numFmtId="0" fontId="18" fillId="3" borderId="0" xfId="2" applyFont="1" applyFill="1" applyAlignment="1">
      <alignment horizontal="center"/>
    </xf>
    <xf numFmtId="0" fontId="18" fillId="3" borderId="0" xfId="2" applyFont="1" applyFill="1" applyAlignment="1">
      <alignment wrapText="1"/>
    </xf>
    <xf numFmtId="4" fontId="19" fillId="3" borderId="0" xfId="2" applyNumberFormat="1" applyFont="1" applyFill="1" applyAlignment="1">
      <alignment horizontal="right" wrapText="1" readingOrder="1"/>
    </xf>
    <xf numFmtId="0" fontId="6" fillId="2" borderId="0" xfId="2" applyFont="1" applyFill="1"/>
    <xf numFmtId="0" fontId="20" fillId="3" borderId="0" xfId="2" applyFont="1" applyFill="1" applyAlignment="1">
      <alignment horizontal="left" wrapText="1" readingOrder="1"/>
    </xf>
    <xf numFmtId="0" fontId="19" fillId="3" borderId="0" xfId="2" applyFont="1" applyFill="1" applyAlignment="1">
      <alignment horizontal="left" wrapText="1" readingOrder="1"/>
    </xf>
    <xf numFmtId="4" fontId="16" fillId="0" borderId="12" xfId="2" applyNumberFormat="1" applyFont="1" applyBorder="1" applyAlignment="1">
      <alignment horizontal="center" vertical="center" wrapText="1"/>
    </xf>
    <xf numFmtId="165" fontId="14" fillId="2" borderId="27" xfId="2" applyNumberFormat="1" applyFont="1" applyFill="1" applyBorder="1" applyAlignment="1">
      <alignment horizontal="center" vertical="center" wrapText="1" readingOrder="1"/>
    </xf>
    <xf numFmtId="165" fontId="14" fillId="2" borderId="25" xfId="2" applyNumberFormat="1" applyFont="1" applyFill="1" applyBorder="1" applyAlignment="1">
      <alignment horizontal="center" vertical="center" wrapText="1" readingOrder="1"/>
    </xf>
    <xf numFmtId="0" fontId="1" fillId="2" borderId="0" xfId="2" applyFill="1" applyAlignment="1">
      <alignment horizontal="left" wrapText="1" readingOrder="1"/>
    </xf>
    <xf numFmtId="0" fontId="19" fillId="2" borderId="0" xfId="2" applyFont="1" applyFill="1" applyAlignment="1">
      <alignment horizontal="left" wrapText="1" readingOrder="1"/>
    </xf>
    <xf numFmtId="0" fontId="18" fillId="2" borderId="0" xfId="2" applyFont="1" applyFill="1" applyAlignment="1">
      <alignment horizontal="center"/>
    </xf>
    <xf numFmtId="0" fontId="18" fillId="2" borderId="0" xfId="2" applyFont="1" applyFill="1" applyAlignment="1">
      <alignment vertical="center"/>
    </xf>
    <xf numFmtId="0" fontId="18" fillId="2" borderId="0" xfId="2" applyFont="1" applyFill="1"/>
    <xf numFmtId="0" fontId="18" fillId="2" borderId="0" xfId="2" applyFont="1" applyFill="1" applyAlignment="1">
      <alignment horizontal="center" vertical="center"/>
    </xf>
    <xf numFmtId="0" fontId="19" fillId="2" borderId="0" xfId="2" applyFont="1" applyFill="1" applyAlignment="1">
      <alignment horizontal="left" readingOrder="1"/>
    </xf>
    <xf numFmtId="0" fontId="20" fillId="3" borderId="0" xfId="2" applyFont="1" applyFill="1" applyAlignment="1">
      <alignment horizontal="left" readingOrder="1"/>
    </xf>
    <xf numFmtId="0" fontId="19" fillId="3" borderId="0" xfId="2" applyFont="1" applyFill="1" applyAlignment="1">
      <alignment horizontal="left" readingOrder="1"/>
    </xf>
    <xf numFmtId="166" fontId="9" fillId="2" borderId="18" xfId="4" applyNumberFormat="1" applyFont="1" applyFill="1" applyBorder="1" applyAlignment="1">
      <alignment horizontal="right" vertical="center" readingOrder="1"/>
    </xf>
    <xf numFmtId="166" fontId="9" fillId="2" borderId="17" xfId="2" applyNumberFormat="1" applyFont="1" applyFill="1" applyBorder="1" applyAlignment="1">
      <alignment horizontal="right" vertical="center" readingOrder="1"/>
    </xf>
    <xf numFmtId="166" fontId="9" fillId="2" borderId="18" xfId="4" applyNumberFormat="1" applyFont="1" applyFill="1" applyBorder="1" applyAlignment="1">
      <alignment horizontal="right" vertical="center" wrapText="1" readingOrder="1"/>
    </xf>
    <xf numFmtId="166" fontId="9" fillId="2" borderId="17" xfId="2" applyNumberFormat="1" applyFont="1" applyFill="1" applyBorder="1" applyAlignment="1">
      <alignment horizontal="right" vertical="center" wrapText="1" readingOrder="1"/>
    </xf>
    <xf numFmtId="166" fontId="9" fillId="2" borderId="17" xfId="4" applyNumberFormat="1" applyFont="1" applyFill="1" applyBorder="1" applyAlignment="1">
      <alignment horizontal="right" vertical="center" wrapText="1" readingOrder="1"/>
    </xf>
    <xf numFmtId="166" fontId="0" fillId="0" borderId="0" xfId="0" applyNumberFormat="1" applyAlignment="1">
      <alignment horizontal="right"/>
    </xf>
    <xf numFmtId="0" fontId="23" fillId="6" borderId="28" xfId="5" applyFont="1" applyFill="1" applyBorder="1" applyAlignment="1">
      <alignment horizontal="center"/>
    </xf>
    <xf numFmtId="0" fontId="23" fillId="6" borderId="28" xfId="6" applyFont="1" applyFill="1" applyBorder="1" applyAlignment="1">
      <alignment horizontal="center"/>
    </xf>
    <xf numFmtId="0" fontId="23" fillId="6" borderId="28" xfId="7" applyFont="1" applyFill="1" applyBorder="1" applyAlignment="1">
      <alignment horizontal="center"/>
    </xf>
    <xf numFmtId="0" fontId="23" fillId="0" borderId="29" xfId="5" applyFont="1" applyBorder="1" applyAlignment="1">
      <alignment horizontal="left" wrapText="1"/>
    </xf>
    <xf numFmtId="167" fontId="23" fillId="0" borderId="29" xfId="5" applyNumberFormat="1" applyFont="1" applyBorder="1" applyAlignment="1">
      <alignment horizontal="right" wrapText="1"/>
    </xf>
    <xf numFmtId="0" fontId="23" fillId="0" borderId="29" xfId="5" applyFont="1" applyBorder="1" applyAlignment="1">
      <alignment horizontal="right" wrapText="1"/>
    </xf>
    <xf numFmtId="0" fontId="23" fillId="0" borderId="29" xfId="6" applyFont="1" applyBorder="1" applyAlignment="1">
      <alignment horizontal="left" wrapText="1"/>
    </xf>
    <xf numFmtId="0" fontId="23" fillId="0" borderId="29" xfId="6" applyFont="1" applyBorder="1" applyAlignment="1">
      <alignment horizontal="right" wrapText="1"/>
    </xf>
    <xf numFmtId="0" fontId="23" fillId="0" borderId="29" xfId="7" applyFont="1" applyBorder="1" applyAlignment="1">
      <alignment horizontal="left" wrapText="1"/>
    </xf>
    <xf numFmtId="0" fontId="23" fillId="0" borderId="29" xfId="7" applyFont="1" applyBorder="1" applyAlignment="1">
      <alignment horizontal="right" wrapText="1"/>
    </xf>
    <xf numFmtId="166" fontId="24" fillId="2" borderId="18" xfId="4" applyNumberFormat="1" applyFont="1" applyFill="1" applyBorder="1" applyAlignment="1">
      <alignment horizontal="right" vertical="center" readingOrder="1"/>
    </xf>
    <xf numFmtId="0" fontId="8" fillId="2" borderId="13" xfId="2" applyFont="1" applyFill="1" applyBorder="1" applyAlignment="1">
      <alignment horizontal="left" vertical="center" wrapText="1" readingOrder="1"/>
    </xf>
    <xf numFmtId="0" fontId="3" fillId="2" borderId="0" xfId="2" applyFont="1" applyFill="1" applyAlignment="1">
      <alignment horizontal="center" wrapText="1" readingOrder="1"/>
    </xf>
    <xf numFmtId="0" fontId="5" fillId="4" borderId="1" xfId="2" applyFont="1" applyFill="1" applyBorder="1" applyAlignment="1">
      <alignment horizontal="center" vertical="center" wrapText="1"/>
    </xf>
    <xf numFmtId="0" fontId="5" fillId="4" borderId="7" xfId="2" applyFont="1" applyFill="1" applyBorder="1" applyAlignment="1">
      <alignment horizontal="center" vertical="center" wrapText="1"/>
    </xf>
    <xf numFmtId="0" fontId="5" fillId="4" borderId="2" xfId="2" applyFont="1" applyFill="1" applyBorder="1" applyAlignment="1">
      <alignment horizontal="center" vertical="center" wrapText="1"/>
    </xf>
    <xf numFmtId="0" fontId="5" fillId="4" borderId="8" xfId="2" applyFont="1" applyFill="1" applyBorder="1" applyAlignment="1">
      <alignment horizontal="center" vertical="center" wrapText="1"/>
    </xf>
    <xf numFmtId="0" fontId="5" fillId="4" borderId="2" xfId="2" applyFont="1" applyFill="1" applyBorder="1" applyAlignment="1">
      <alignment horizontal="center" vertical="center" wrapText="1" readingOrder="1"/>
    </xf>
    <xf numFmtId="0" fontId="5" fillId="4" borderId="9" xfId="2" applyFont="1" applyFill="1" applyBorder="1" applyAlignment="1">
      <alignment horizontal="center" vertical="center" wrapText="1" readingOrder="1"/>
    </xf>
    <xf numFmtId="0" fontId="5" fillId="4" borderId="3" xfId="2" applyFont="1" applyFill="1" applyBorder="1" applyAlignment="1">
      <alignment horizontal="center" vertical="center" wrapText="1" readingOrder="1"/>
    </xf>
    <xf numFmtId="0" fontId="5" fillId="4" borderId="4" xfId="2" applyFont="1" applyFill="1" applyBorder="1" applyAlignment="1">
      <alignment horizontal="center" vertical="center" wrapText="1" readingOrder="1"/>
    </xf>
    <xf numFmtId="0" fontId="5" fillId="4" borderId="5" xfId="2" applyFont="1" applyFill="1" applyBorder="1" applyAlignment="1">
      <alignment horizontal="center" vertical="center" wrapText="1" readingOrder="1"/>
    </xf>
    <xf numFmtId="0" fontId="5" fillId="4" borderId="30" xfId="2" applyFont="1" applyFill="1" applyBorder="1" applyAlignment="1">
      <alignment horizontal="center" vertical="center" wrapText="1" readingOrder="1"/>
    </xf>
  </cellXfs>
  <cellStyles count="8">
    <cellStyle name="Comma" xfId="4" builtinId="3"/>
    <cellStyle name="Hyperlink" xfId="1" builtinId="8"/>
    <cellStyle name="Hyperlink 2" xfId="3" xr:uid="{2EB43B80-9CA4-4E91-91D2-77511EE366B5}"/>
    <cellStyle name="Normal" xfId="0" builtinId="0"/>
    <cellStyle name="Normal 2" xfId="2" xr:uid="{5EA38518-3169-46CA-BF19-26F2C8A2106B}"/>
    <cellStyle name="Normal_LCKU" xfId="7" xr:uid="{F42809C1-4C66-4DF8-83BD-984AE9FC231A}"/>
    <cellStyle name="Normal_Sheet1" xfId="5" xr:uid="{C9713B7C-598B-4A59-A944-AB5A3D730BF1}"/>
    <cellStyle name="Normal_Sheet1_1" xfId="6" xr:uid="{958B3B90-05E7-4783-955D-7B4EE9C528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lb.lt/lt/frd-licencijos/view_license?id=268" TargetMode="External"/><Relationship Id="rId18" Type="http://schemas.openxmlformats.org/officeDocument/2006/relationships/hyperlink" Target="http://www.lb.lt/lt/frd-licencijos/view_license?id=327" TargetMode="External"/><Relationship Id="rId26" Type="http://schemas.openxmlformats.org/officeDocument/2006/relationships/hyperlink" Target="http://www.lb.lt/lt/frd-licencijos/view_license?id=308" TargetMode="External"/><Relationship Id="rId39" Type="http://schemas.openxmlformats.org/officeDocument/2006/relationships/hyperlink" Target="http://www.lb.lt/lt/frd-licencijos/view_license?id=271" TargetMode="External"/><Relationship Id="rId21" Type="http://schemas.openxmlformats.org/officeDocument/2006/relationships/hyperlink" Target="http://www.lb.lt/lt/frd-licencijos/view_license?id=320" TargetMode="External"/><Relationship Id="rId34" Type="http://schemas.openxmlformats.org/officeDocument/2006/relationships/hyperlink" Target="https://www.lb.lt/lt/frd-licencijos/view_license?id=288" TargetMode="External"/><Relationship Id="rId42" Type="http://schemas.openxmlformats.org/officeDocument/2006/relationships/hyperlink" Target="http://www.lb.lt/lt/frd-licencijos/view_license?id=294" TargetMode="External"/><Relationship Id="rId47" Type="http://schemas.openxmlformats.org/officeDocument/2006/relationships/hyperlink" Target="https://www.lb.lt/lt/frd-licencijos/view_license?id=282" TargetMode="External"/><Relationship Id="rId50" Type="http://schemas.openxmlformats.org/officeDocument/2006/relationships/hyperlink" Target="https://www.lb.lt/lt/frd-licencijos/view_license?id=310" TargetMode="External"/><Relationship Id="rId55" Type="http://schemas.openxmlformats.org/officeDocument/2006/relationships/hyperlink" Target="https://www.lb.lt/lt/frd-licencijos/view_license?id=270" TargetMode="External"/><Relationship Id="rId7" Type="http://schemas.openxmlformats.org/officeDocument/2006/relationships/hyperlink" Target="http://www.lb.lt/lt/frd-licencijos/view_license?id=311" TargetMode="External"/><Relationship Id="rId2" Type="http://schemas.openxmlformats.org/officeDocument/2006/relationships/hyperlink" Target="http://www.lb.lt/lt/frd-licencijos/view_license?id=322" TargetMode="External"/><Relationship Id="rId16" Type="http://schemas.openxmlformats.org/officeDocument/2006/relationships/hyperlink" Target="http://www.lb.lt/lt/frd-licencijos/view_license?id=307" TargetMode="External"/><Relationship Id="rId29" Type="http://schemas.openxmlformats.org/officeDocument/2006/relationships/hyperlink" Target="https://www.lb.lt/lt/frd-licencijos/view_license?id=279" TargetMode="External"/><Relationship Id="rId11" Type="http://schemas.openxmlformats.org/officeDocument/2006/relationships/hyperlink" Target="http://www.lb.lt/lt/frd-licencijos/view_license?id=264" TargetMode="External"/><Relationship Id="rId24" Type="http://schemas.openxmlformats.org/officeDocument/2006/relationships/hyperlink" Target="http://www.lb.lt/lt/frd-licencijos/view_license?id=337" TargetMode="External"/><Relationship Id="rId32" Type="http://schemas.openxmlformats.org/officeDocument/2006/relationships/hyperlink" Target="http://www.lb.lt/lt/frd-licencijos/view_license?id=259" TargetMode="External"/><Relationship Id="rId37" Type="http://schemas.openxmlformats.org/officeDocument/2006/relationships/hyperlink" Target="http://www.lb.lt/lt/frd-licencijos/view_license?id=306" TargetMode="External"/><Relationship Id="rId40" Type="http://schemas.openxmlformats.org/officeDocument/2006/relationships/hyperlink" Target="http://www.lb.lt/lt/frd-licencijos/view_license?id=443" TargetMode="External"/><Relationship Id="rId45" Type="http://schemas.openxmlformats.org/officeDocument/2006/relationships/hyperlink" Target="http://www.lb.lt/lt/frd-licencijos/view_license?id=303" TargetMode="External"/><Relationship Id="rId53" Type="http://schemas.openxmlformats.org/officeDocument/2006/relationships/hyperlink" Target="https://www.lb.lt/lt/frd-licencijos/view_license?id=263" TargetMode="External"/><Relationship Id="rId58" Type="http://schemas.openxmlformats.org/officeDocument/2006/relationships/hyperlink" Target="https://www.lb.lt/lt/frd-licencijos/view_license?id=315" TargetMode="External"/><Relationship Id="rId5" Type="http://schemas.openxmlformats.org/officeDocument/2006/relationships/hyperlink" Target="http://www.lb.lt/lt/frd-licencijos/view_license?id=318" TargetMode="External"/><Relationship Id="rId19" Type="http://schemas.openxmlformats.org/officeDocument/2006/relationships/hyperlink" Target="http://www.lb.lt/lt/frd-licencijos/view_license?id=316" TargetMode="External"/><Relationship Id="rId4" Type="http://schemas.openxmlformats.org/officeDocument/2006/relationships/hyperlink" Target="http://www.lb.lt/lt/frd-licencijos/view_license?id=332" TargetMode="External"/><Relationship Id="rId9" Type="http://schemas.openxmlformats.org/officeDocument/2006/relationships/hyperlink" Target="http://www.lb.lt/lt/frd-licencijos/view_license?id=312" TargetMode="External"/><Relationship Id="rId14" Type="http://schemas.openxmlformats.org/officeDocument/2006/relationships/hyperlink" Target="http://www.lb.lt/lt/frd-licencijos/view_license?id=295" TargetMode="External"/><Relationship Id="rId22" Type="http://schemas.openxmlformats.org/officeDocument/2006/relationships/hyperlink" Target="http://www.lb.lt/lt/frd-licencijos/view_license?id=289" TargetMode="External"/><Relationship Id="rId27" Type="http://schemas.openxmlformats.org/officeDocument/2006/relationships/hyperlink" Target="http://www.lb.lt/lt/frd-licencijos/view_license?id=274" TargetMode="External"/><Relationship Id="rId30" Type="http://schemas.openxmlformats.org/officeDocument/2006/relationships/hyperlink" Target="http://www.lb.lt/lt/frd-licencijos/view_license?id=290" TargetMode="External"/><Relationship Id="rId35" Type="http://schemas.openxmlformats.org/officeDocument/2006/relationships/hyperlink" Target="http://www.lb.lt/lt/frd-licencijos/view_license?id=328" TargetMode="External"/><Relationship Id="rId43" Type="http://schemas.openxmlformats.org/officeDocument/2006/relationships/hyperlink" Target="http://www.lb.lt/lt/frd-licencijos/view_license?id=266" TargetMode="External"/><Relationship Id="rId48" Type="http://schemas.openxmlformats.org/officeDocument/2006/relationships/hyperlink" Target="https://www.lb.lt/lt/frd-licencijos/view_license?id=305" TargetMode="External"/><Relationship Id="rId56" Type="http://schemas.openxmlformats.org/officeDocument/2006/relationships/hyperlink" Target="http://www.lb.lt/lt/frd-licencijos/view_license?id=330" TargetMode="External"/><Relationship Id="rId8" Type="http://schemas.openxmlformats.org/officeDocument/2006/relationships/hyperlink" Target="http://www.lb.lt/lt/frd-licencijos/view_license?id=261" TargetMode="External"/><Relationship Id="rId51" Type="http://schemas.openxmlformats.org/officeDocument/2006/relationships/hyperlink" Target="https://www.lb.lt/lt/frd-licencijos/view_license?id=331" TargetMode="External"/><Relationship Id="rId3" Type="http://schemas.openxmlformats.org/officeDocument/2006/relationships/hyperlink" Target="http://www.lb.lt/lt/frd-licencijos/view_license?id=313" TargetMode="External"/><Relationship Id="rId12" Type="http://schemas.openxmlformats.org/officeDocument/2006/relationships/hyperlink" Target="http://www.lb.lt/lt/frd-licencijos/view_license?id=273" TargetMode="External"/><Relationship Id="rId17" Type="http://schemas.openxmlformats.org/officeDocument/2006/relationships/hyperlink" Target="http://www.lb.lt/lt/frd-licencijos/view_license?id=334" TargetMode="External"/><Relationship Id="rId25" Type="http://schemas.openxmlformats.org/officeDocument/2006/relationships/hyperlink" Target="http://www.lb.lt/lt/frd-licencijos/view_license?id=317" TargetMode="External"/><Relationship Id="rId33" Type="http://schemas.openxmlformats.org/officeDocument/2006/relationships/hyperlink" Target="http://www.lb.lt/lt/frd-licencijos/view_license?id=293" TargetMode="External"/><Relationship Id="rId38" Type="http://schemas.openxmlformats.org/officeDocument/2006/relationships/hyperlink" Target="http://www.lb.lt/lt/frd-licencijos/view_license?id=260" TargetMode="External"/><Relationship Id="rId46" Type="http://schemas.openxmlformats.org/officeDocument/2006/relationships/hyperlink" Target="http://www.lb.lt/lt/frd-licencijos/view_license?id=284" TargetMode="External"/><Relationship Id="rId59" Type="http://schemas.openxmlformats.org/officeDocument/2006/relationships/printerSettings" Target="../printerSettings/printerSettings1.bin"/><Relationship Id="rId20" Type="http://schemas.openxmlformats.org/officeDocument/2006/relationships/hyperlink" Target="http://www.lb.lt/lt/frd-licencijos/view_license?id=336" TargetMode="External"/><Relationship Id="rId41" Type="http://schemas.openxmlformats.org/officeDocument/2006/relationships/hyperlink" Target="http://www.lb.lt/lt/frd-licencijos/view_license?id=272" TargetMode="External"/><Relationship Id="rId54" Type="http://schemas.openxmlformats.org/officeDocument/2006/relationships/hyperlink" Target="https://www.lb.lt/lt/frd-licencijos/view_license?id=283" TargetMode="External"/><Relationship Id="rId1" Type="http://schemas.openxmlformats.org/officeDocument/2006/relationships/hyperlink" Target="http://www.lb.lt/lt/frd-licencijos/view_license?id=325" TargetMode="External"/><Relationship Id="rId6" Type="http://schemas.openxmlformats.org/officeDocument/2006/relationships/hyperlink" Target="http://www.lb.lt/lt/frd-licencijos/view_license?id=314" TargetMode="External"/><Relationship Id="rId15" Type="http://schemas.openxmlformats.org/officeDocument/2006/relationships/hyperlink" Target="http://www.lb.lt/lt/frd-licencijos/view_license?id=333" TargetMode="External"/><Relationship Id="rId23" Type="http://schemas.openxmlformats.org/officeDocument/2006/relationships/hyperlink" Target="http://www.lb.lt/lt/frd-licencijos/view_license?id=267" TargetMode="External"/><Relationship Id="rId28" Type="http://schemas.openxmlformats.org/officeDocument/2006/relationships/hyperlink" Target="http://www.lb.lt/lt/frd-licencijos/view_license?id=265" TargetMode="External"/><Relationship Id="rId36" Type="http://schemas.openxmlformats.org/officeDocument/2006/relationships/hyperlink" Target="http://www.lb.lt/lt/frd-licencijos/view_license?id=286" TargetMode="External"/><Relationship Id="rId49" Type="http://schemas.openxmlformats.org/officeDocument/2006/relationships/hyperlink" Target="https://www.lb.lt/lt/frd-licencijos/view_license?id=275" TargetMode="External"/><Relationship Id="rId57" Type="http://schemas.openxmlformats.org/officeDocument/2006/relationships/hyperlink" Target="http://www.lb.lt/lt/frd-licencijos/view_license?id=278" TargetMode="External"/><Relationship Id="rId10" Type="http://schemas.openxmlformats.org/officeDocument/2006/relationships/hyperlink" Target="http://www.lb.lt/lt/frd-licencijos/view_license?id=309" TargetMode="External"/><Relationship Id="rId31" Type="http://schemas.openxmlformats.org/officeDocument/2006/relationships/hyperlink" Target="http://www.lb.lt/lt/frd-licencijos/view_license?id=300" TargetMode="External"/><Relationship Id="rId44" Type="http://schemas.openxmlformats.org/officeDocument/2006/relationships/hyperlink" Target="http://www.lb.lt/lt/frd-licencijos/view_license?id=296" TargetMode="External"/><Relationship Id="rId52" Type="http://schemas.openxmlformats.org/officeDocument/2006/relationships/hyperlink" Target="https://www.lb.lt/lt/frd-licencijos/view_license?id=3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9767B-62C7-44D2-9973-DA5A68F44886}">
  <sheetPr>
    <tabColor rgb="FF92D050"/>
  </sheetPr>
  <dimension ref="A1:DB1331"/>
  <sheetViews>
    <sheetView tabSelected="1" topLeftCell="A34" zoomScaleNormal="100" workbookViewId="0">
      <selection activeCell="B51" sqref="B51"/>
    </sheetView>
  </sheetViews>
  <sheetFormatPr defaultColWidth="9.1796875" defaultRowHeight="14.5"/>
  <cols>
    <col min="1" max="1" width="4.453125" style="14" customWidth="1"/>
    <col min="2" max="2" width="38.81640625" style="14" customWidth="1"/>
    <col min="3" max="3" width="11.54296875" style="14" customWidth="1"/>
    <col min="4" max="4" width="12.453125" style="14" customWidth="1"/>
    <col min="5" max="6" width="11.54296875" style="14" customWidth="1"/>
    <col min="7" max="8" width="12.453125" style="14" bestFit="1" customWidth="1"/>
    <col min="9" max="10" width="11.54296875" style="14" customWidth="1"/>
    <col min="11" max="11" width="12.1796875" style="14" customWidth="1"/>
    <col min="12" max="12" width="11.54296875" style="14" customWidth="1"/>
    <col min="13" max="13" width="15.453125" style="14" customWidth="1"/>
    <col min="14" max="14" width="16.1796875" style="14" customWidth="1"/>
    <col min="15" max="106" width="9.1796875" style="1"/>
    <col min="107" max="16384" width="9.1796875" style="14"/>
  </cols>
  <sheetData>
    <row r="1" spans="1:17" s="1" customFormat="1" ht="15.75" customHeight="1">
      <c r="A1" s="82" t="s">
        <v>464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</row>
    <row r="2" spans="1:17" ht="15" customHeight="1">
      <c r="A2" s="2"/>
      <c r="B2" s="3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7" ht="15" customHeight="1">
      <c r="A3" s="83" t="s">
        <v>0</v>
      </c>
      <c r="B3" s="85" t="s">
        <v>1</v>
      </c>
      <c r="C3" s="87" t="s">
        <v>2</v>
      </c>
      <c r="D3" s="89" t="s">
        <v>3</v>
      </c>
      <c r="E3" s="90"/>
      <c r="F3" s="90"/>
      <c r="G3" s="90"/>
      <c r="H3" s="90"/>
      <c r="I3" s="90"/>
      <c r="J3" s="91"/>
      <c r="K3" s="89" t="s">
        <v>4</v>
      </c>
      <c r="L3" s="90"/>
      <c r="M3" s="90"/>
      <c r="N3" s="92"/>
      <c r="O3" s="6"/>
      <c r="P3" s="6"/>
      <c r="Q3" s="6"/>
    </row>
    <row r="4" spans="1:17" ht="50">
      <c r="A4" s="84"/>
      <c r="B4" s="86"/>
      <c r="C4" s="88"/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8" t="s">
        <v>12</v>
      </c>
      <c r="L4" s="9" t="s">
        <v>13</v>
      </c>
      <c r="M4" s="9" t="s">
        <v>14</v>
      </c>
      <c r="N4" s="10" t="s">
        <v>15</v>
      </c>
      <c r="O4" s="6"/>
      <c r="P4" s="6"/>
      <c r="Q4" s="6"/>
    </row>
    <row r="5" spans="1:17" ht="16.25" customHeight="1">
      <c r="A5" s="11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 s="12">
        <v>9</v>
      </c>
      <c r="J5" s="12">
        <v>10</v>
      </c>
      <c r="K5" s="12">
        <v>12</v>
      </c>
      <c r="L5" s="12">
        <v>13</v>
      </c>
      <c r="M5" s="12">
        <v>14</v>
      </c>
      <c r="N5" s="12">
        <v>15</v>
      </c>
      <c r="O5" s="6"/>
      <c r="P5" s="6"/>
      <c r="Q5" s="6"/>
    </row>
    <row r="6" spans="1:17" ht="16.25" customHeight="1">
      <c r="A6" s="13"/>
      <c r="D6" s="15"/>
      <c r="E6" s="15"/>
      <c r="F6" s="15"/>
      <c r="G6" s="15"/>
      <c r="H6" s="15"/>
      <c r="I6" s="15"/>
      <c r="J6" s="15"/>
      <c r="K6" s="16"/>
      <c r="L6" s="15"/>
      <c r="M6" s="15"/>
      <c r="N6" s="17"/>
      <c r="O6" s="6"/>
      <c r="P6" s="6"/>
      <c r="Q6" s="6"/>
    </row>
    <row r="7" spans="1:17" ht="15" customHeight="1">
      <c r="A7" s="81" t="s">
        <v>16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6"/>
      <c r="P7" s="6"/>
      <c r="Q7" s="6"/>
    </row>
    <row r="8" spans="1:17" ht="15.75" customHeight="1">
      <c r="A8" s="18">
        <v>1</v>
      </c>
      <c r="B8" s="19" t="s">
        <v>17</v>
      </c>
      <c r="C8" s="20" t="s">
        <v>18</v>
      </c>
      <c r="D8" s="64">
        <v>133155.46</v>
      </c>
      <c r="E8" s="64" t="s">
        <v>77</v>
      </c>
      <c r="F8" s="64">
        <v>17515.46</v>
      </c>
      <c r="G8" s="64">
        <v>112853.06</v>
      </c>
      <c r="H8" s="64">
        <v>118451.26</v>
      </c>
      <c r="I8" s="64">
        <v>6876.16</v>
      </c>
      <c r="J8" s="64">
        <v>723.38</v>
      </c>
      <c r="K8" s="80">
        <v>12.61</v>
      </c>
      <c r="L8" s="64">
        <v>246.7</v>
      </c>
      <c r="M8" s="65"/>
      <c r="N8" s="21" t="s">
        <v>19</v>
      </c>
      <c r="Q8" s="23"/>
    </row>
    <row r="9" spans="1:17" ht="15.75" customHeight="1">
      <c r="A9" s="24">
        <v>2</v>
      </c>
      <c r="B9" s="26" t="s">
        <v>21</v>
      </c>
      <c r="C9" s="20" t="s">
        <v>18</v>
      </c>
      <c r="D9" s="64">
        <v>92453.32</v>
      </c>
      <c r="E9" s="64">
        <v>4371.58</v>
      </c>
      <c r="F9" s="64">
        <v>9761.93</v>
      </c>
      <c r="G9" s="64">
        <v>75872.179999999993</v>
      </c>
      <c r="H9" s="64">
        <v>79457.34</v>
      </c>
      <c r="I9" s="64">
        <v>3991.22</v>
      </c>
      <c r="J9" s="64">
        <v>57.42</v>
      </c>
      <c r="K9" s="80">
        <v>11.12</v>
      </c>
      <c r="L9" s="64">
        <v>178.45</v>
      </c>
      <c r="M9" s="65"/>
      <c r="N9" s="21" t="s">
        <v>19</v>
      </c>
      <c r="Q9" s="23"/>
    </row>
    <row r="10" spans="1:17" ht="15.75" customHeight="1">
      <c r="A10" s="24">
        <v>3</v>
      </c>
      <c r="B10" s="25" t="s">
        <v>20</v>
      </c>
      <c r="C10" s="20" t="s">
        <v>18</v>
      </c>
      <c r="D10" s="64">
        <v>86265.69</v>
      </c>
      <c r="E10" s="64">
        <v>122.27</v>
      </c>
      <c r="F10" s="64">
        <v>13449.53</v>
      </c>
      <c r="G10" s="64">
        <v>69550.75</v>
      </c>
      <c r="H10" s="64">
        <v>71923.45</v>
      </c>
      <c r="I10" s="64">
        <v>5427.37</v>
      </c>
      <c r="J10" s="64">
        <v>161.13</v>
      </c>
      <c r="K10" s="80">
        <v>11.59</v>
      </c>
      <c r="L10" s="64">
        <v>274.51</v>
      </c>
      <c r="M10" s="65"/>
      <c r="N10" s="21" t="s">
        <v>19</v>
      </c>
      <c r="Q10" s="23"/>
    </row>
    <row r="11" spans="1:17" ht="15.75" customHeight="1">
      <c r="A11" s="24">
        <v>4</v>
      </c>
      <c r="B11" s="29" t="s">
        <v>25</v>
      </c>
      <c r="C11" s="20" t="s">
        <v>18</v>
      </c>
      <c r="D11" s="64">
        <v>64325.14</v>
      </c>
      <c r="E11" s="64">
        <v>3019.62</v>
      </c>
      <c r="F11" s="64">
        <v>8974.8799999999992</v>
      </c>
      <c r="G11" s="64">
        <v>48617.51</v>
      </c>
      <c r="H11" s="64">
        <v>54829.47</v>
      </c>
      <c r="I11" s="64">
        <v>2927.86</v>
      </c>
      <c r="J11" s="64">
        <v>124.68</v>
      </c>
      <c r="K11" s="80">
        <v>11.29</v>
      </c>
      <c r="L11" s="64">
        <v>170.15</v>
      </c>
      <c r="M11" s="65"/>
      <c r="N11" s="21" t="s">
        <v>19</v>
      </c>
    </row>
    <row r="12" spans="1:17">
      <c r="A12" s="24">
        <v>5</v>
      </c>
      <c r="B12" s="29" t="s">
        <v>23</v>
      </c>
      <c r="C12" s="20" t="s">
        <v>18</v>
      </c>
      <c r="D12" s="64">
        <v>57423.22</v>
      </c>
      <c r="E12" s="64" t="s">
        <v>77</v>
      </c>
      <c r="F12" s="64">
        <v>6291.68</v>
      </c>
      <c r="G12" s="64">
        <v>49618.16</v>
      </c>
      <c r="H12" s="64">
        <v>46328.89</v>
      </c>
      <c r="I12" s="64">
        <v>1842.25</v>
      </c>
      <c r="J12" s="64">
        <v>27.46</v>
      </c>
      <c r="K12" s="80">
        <v>11.51</v>
      </c>
      <c r="L12" s="64">
        <v>150.49</v>
      </c>
      <c r="M12" s="65">
        <v>-0.84</v>
      </c>
      <c r="N12" s="21" t="s">
        <v>19</v>
      </c>
    </row>
    <row r="13" spans="1:17" ht="15.75" customHeight="1">
      <c r="A13" s="24">
        <v>6</v>
      </c>
      <c r="B13" s="19" t="s">
        <v>22</v>
      </c>
      <c r="C13" s="28" t="s">
        <v>18</v>
      </c>
      <c r="D13" s="64">
        <v>56843.8</v>
      </c>
      <c r="E13" s="64" t="s">
        <v>77</v>
      </c>
      <c r="F13" s="64">
        <v>12630.15</v>
      </c>
      <c r="G13" s="64">
        <v>42387.7</v>
      </c>
      <c r="H13" s="64">
        <v>51959.88</v>
      </c>
      <c r="I13" s="64">
        <v>1591.91</v>
      </c>
      <c r="J13" s="64">
        <v>157.75</v>
      </c>
      <c r="K13" s="80">
        <v>16.98</v>
      </c>
      <c r="L13" s="64">
        <v>224.77</v>
      </c>
      <c r="M13" s="65">
        <v>0.1</v>
      </c>
      <c r="N13" s="21" t="s">
        <v>19</v>
      </c>
    </row>
    <row r="14" spans="1:17" ht="15.75" customHeight="1">
      <c r="A14" s="24">
        <v>7</v>
      </c>
      <c r="B14" s="26" t="s">
        <v>24</v>
      </c>
      <c r="C14" s="20" t="s">
        <v>18</v>
      </c>
      <c r="D14" s="64">
        <v>55927.7</v>
      </c>
      <c r="E14" s="64">
        <v>1988.78</v>
      </c>
      <c r="F14" s="64">
        <v>9994.4</v>
      </c>
      <c r="G14" s="64">
        <v>37239.949999999997</v>
      </c>
      <c r="H14" s="64">
        <v>50532.52</v>
      </c>
      <c r="I14" s="64">
        <v>2228.87</v>
      </c>
      <c r="J14" s="64">
        <v>52.02</v>
      </c>
      <c r="K14" s="80">
        <v>12.37</v>
      </c>
      <c r="L14" s="64">
        <v>330.43</v>
      </c>
      <c r="M14" s="65">
        <v>0.1</v>
      </c>
      <c r="N14" s="21" t="s">
        <v>19</v>
      </c>
      <c r="Q14" s="23"/>
    </row>
    <row r="15" spans="1:17" ht="15.75" customHeight="1">
      <c r="A15" s="24">
        <v>8</v>
      </c>
      <c r="B15" s="29" t="s">
        <v>26</v>
      </c>
      <c r="C15" s="20" t="s">
        <v>18</v>
      </c>
      <c r="D15" s="64">
        <v>42578.13</v>
      </c>
      <c r="E15" s="64" t="s">
        <v>77</v>
      </c>
      <c r="F15" s="64">
        <v>7133.35</v>
      </c>
      <c r="G15" s="64">
        <v>34214.93</v>
      </c>
      <c r="H15" s="64">
        <v>35457</v>
      </c>
      <c r="I15" s="64">
        <v>3068.15</v>
      </c>
      <c r="J15" s="64">
        <v>154.69</v>
      </c>
      <c r="K15" s="80">
        <v>21.46</v>
      </c>
      <c r="L15" s="64">
        <v>233.55</v>
      </c>
      <c r="M15" s="65"/>
      <c r="N15" s="21" t="s">
        <v>19</v>
      </c>
      <c r="Q15" s="23"/>
    </row>
    <row r="16" spans="1:17" ht="15.75" customHeight="1">
      <c r="A16" s="24">
        <v>9</v>
      </c>
      <c r="B16" s="29" t="s">
        <v>27</v>
      </c>
      <c r="C16" s="20" t="s">
        <v>18</v>
      </c>
      <c r="D16" s="64">
        <v>38755.620000000003</v>
      </c>
      <c r="E16" s="64">
        <v>299.31</v>
      </c>
      <c r="F16" s="64">
        <v>16157.87</v>
      </c>
      <c r="G16" s="64">
        <v>21044.12</v>
      </c>
      <c r="H16" s="64">
        <v>35484.83</v>
      </c>
      <c r="I16" s="64">
        <v>1226.93</v>
      </c>
      <c r="J16" s="64">
        <v>22.13</v>
      </c>
      <c r="K16" s="80">
        <v>17.12</v>
      </c>
      <c r="L16" s="64">
        <v>251.65</v>
      </c>
      <c r="M16" s="65"/>
      <c r="N16" s="21" t="s">
        <v>19</v>
      </c>
    </row>
    <row r="17" spans="1:17" ht="20">
      <c r="A17" s="24">
        <v>10</v>
      </c>
      <c r="B17" s="29" t="s">
        <v>82</v>
      </c>
      <c r="C17" s="20" t="s">
        <v>18</v>
      </c>
      <c r="D17" s="64">
        <v>35259.79</v>
      </c>
      <c r="E17" s="64" t="s">
        <v>77</v>
      </c>
      <c r="F17" s="64">
        <v>6712.04</v>
      </c>
      <c r="G17" s="64">
        <v>26833.52</v>
      </c>
      <c r="H17" s="64">
        <v>26384.53</v>
      </c>
      <c r="I17" s="64">
        <v>1682.59</v>
      </c>
      <c r="J17" s="64">
        <v>49.46</v>
      </c>
      <c r="K17" s="80">
        <v>11.78</v>
      </c>
      <c r="L17" s="64">
        <v>234.29</v>
      </c>
      <c r="M17" s="65"/>
      <c r="N17" s="21" t="s">
        <v>19</v>
      </c>
    </row>
    <row r="18" spans="1:17" ht="15.75" customHeight="1">
      <c r="A18" s="24">
        <v>11</v>
      </c>
      <c r="B18" s="29" t="s">
        <v>28</v>
      </c>
      <c r="C18" s="20" t="s">
        <v>18</v>
      </c>
      <c r="D18" s="64">
        <v>35074.86</v>
      </c>
      <c r="E18" s="64" t="s">
        <v>77</v>
      </c>
      <c r="F18" s="64">
        <v>7981.34</v>
      </c>
      <c r="G18" s="64">
        <v>26300.44</v>
      </c>
      <c r="H18" s="64">
        <v>30191.83</v>
      </c>
      <c r="I18" s="64">
        <v>1993.86</v>
      </c>
      <c r="J18" s="64">
        <v>31.19</v>
      </c>
      <c r="K18" s="80">
        <v>11.87</v>
      </c>
      <c r="L18" s="64">
        <v>349.88</v>
      </c>
      <c r="M18" s="65"/>
      <c r="N18" s="21" t="s">
        <v>19</v>
      </c>
      <c r="P18" s="30"/>
      <c r="Q18" s="23"/>
    </row>
    <row r="19" spans="1:17">
      <c r="A19" s="24">
        <v>12</v>
      </c>
      <c r="B19" s="29" t="s">
        <v>30</v>
      </c>
      <c r="C19" s="20" t="s">
        <v>18</v>
      </c>
      <c r="D19" s="64">
        <v>30338.89</v>
      </c>
      <c r="E19" s="64">
        <v>1050.3399999999999</v>
      </c>
      <c r="F19" s="64">
        <v>11614.78</v>
      </c>
      <c r="G19" s="64">
        <v>16374.35</v>
      </c>
      <c r="H19" s="64">
        <v>26843.5</v>
      </c>
      <c r="I19" s="64">
        <v>1286.1600000000001</v>
      </c>
      <c r="J19" s="64">
        <v>61.66</v>
      </c>
      <c r="K19" s="80">
        <v>24.02</v>
      </c>
      <c r="L19" s="64">
        <v>400.78</v>
      </c>
      <c r="M19" s="65"/>
      <c r="N19" s="21" t="s">
        <v>19</v>
      </c>
      <c r="Q19" s="23"/>
    </row>
    <row r="20" spans="1:17" ht="15.75" customHeight="1">
      <c r="A20" s="24">
        <v>13</v>
      </c>
      <c r="B20" s="29" t="s">
        <v>29</v>
      </c>
      <c r="C20" s="20" t="s">
        <v>18</v>
      </c>
      <c r="D20" s="64">
        <v>27445.8</v>
      </c>
      <c r="E20" s="64">
        <v>683.55</v>
      </c>
      <c r="F20" s="64">
        <v>4806.7299999999996</v>
      </c>
      <c r="G20" s="64">
        <v>21253.64</v>
      </c>
      <c r="H20" s="64">
        <v>23629.200000000001</v>
      </c>
      <c r="I20" s="64">
        <v>657.08</v>
      </c>
      <c r="J20" s="64">
        <v>115.93</v>
      </c>
      <c r="K20" s="80">
        <v>22.47</v>
      </c>
      <c r="L20" s="64">
        <v>213.84</v>
      </c>
      <c r="M20" s="65"/>
      <c r="N20" s="21" t="s">
        <v>19</v>
      </c>
    </row>
    <row r="21" spans="1:17" ht="15.75" customHeight="1">
      <c r="A21" s="24">
        <v>14</v>
      </c>
      <c r="B21" s="29" t="s">
        <v>32</v>
      </c>
      <c r="C21" s="20" t="s">
        <v>18</v>
      </c>
      <c r="D21" s="64">
        <v>25750.9</v>
      </c>
      <c r="E21" s="64" t="s">
        <v>77</v>
      </c>
      <c r="F21" s="64">
        <v>4131.9399999999996</v>
      </c>
      <c r="G21" s="64">
        <v>19921</v>
      </c>
      <c r="H21" s="64">
        <v>22236.52</v>
      </c>
      <c r="I21" s="64">
        <v>1342.22</v>
      </c>
      <c r="J21" s="64">
        <v>8.43</v>
      </c>
      <c r="K21" s="80">
        <v>11.15</v>
      </c>
      <c r="L21" s="64">
        <v>268.14</v>
      </c>
      <c r="M21" s="65"/>
      <c r="N21" s="21" t="s">
        <v>19</v>
      </c>
    </row>
    <row r="22" spans="1:17" ht="15.75" customHeight="1">
      <c r="A22" s="24">
        <v>15</v>
      </c>
      <c r="B22" s="29" t="s">
        <v>34</v>
      </c>
      <c r="C22" s="20" t="s">
        <v>18</v>
      </c>
      <c r="D22" s="64">
        <v>25083.9</v>
      </c>
      <c r="E22" s="64">
        <v>5662.54</v>
      </c>
      <c r="F22" s="64">
        <v>8623.31</v>
      </c>
      <c r="G22" s="64">
        <v>10115.91</v>
      </c>
      <c r="H22" s="64">
        <v>20489.740000000002</v>
      </c>
      <c r="I22" s="64">
        <v>757.66</v>
      </c>
      <c r="J22" s="64">
        <v>32.130000000000003</v>
      </c>
      <c r="K22" s="80">
        <v>26.15</v>
      </c>
      <c r="L22" s="64">
        <v>266.14999999999998</v>
      </c>
      <c r="M22" s="65"/>
      <c r="N22" s="21" t="s">
        <v>19</v>
      </c>
      <c r="P22" s="30"/>
      <c r="Q22" s="23"/>
    </row>
    <row r="23" spans="1:17" ht="15.75" customHeight="1">
      <c r="A23" s="24">
        <v>16</v>
      </c>
      <c r="B23" s="29" t="s">
        <v>31</v>
      </c>
      <c r="C23" s="20" t="s">
        <v>18</v>
      </c>
      <c r="D23" s="64">
        <v>24529.19</v>
      </c>
      <c r="E23" s="64" t="s">
        <v>77</v>
      </c>
      <c r="F23" s="64">
        <v>3625.24</v>
      </c>
      <c r="G23" s="64">
        <v>20067.419999999998</v>
      </c>
      <c r="H23" s="64">
        <v>22425.19</v>
      </c>
      <c r="I23" s="64">
        <v>1387.53</v>
      </c>
      <c r="J23" s="64">
        <v>32.520000000000003</v>
      </c>
      <c r="K23" s="80">
        <v>11.93</v>
      </c>
      <c r="L23" s="64">
        <v>216.49</v>
      </c>
      <c r="M23" s="65"/>
      <c r="N23" s="21" t="s">
        <v>19</v>
      </c>
    </row>
    <row r="24" spans="1:17" ht="15.75" customHeight="1">
      <c r="A24" s="24">
        <v>17</v>
      </c>
      <c r="B24" s="29" t="s">
        <v>35</v>
      </c>
      <c r="C24" s="20" t="s">
        <v>18</v>
      </c>
      <c r="D24" s="64">
        <v>23529.53</v>
      </c>
      <c r="E24" s="64">
        <v>908.36</v>
      </c>
      <c r="F24" s="64">
        <v>6072.41</v>
      </c>
      <c r="G24" s="64">
        <v>15877.07</v>
      </c>
      <c r="H24" s="64">
        <v>19664.75</v>
      </c>
      <c r="I24" s="64">
        <v>950.13</v>
      </c>
      <c r="J24" s="64">
        <v>89.81</v>
      </c>
      <c r="K24" s="80">
        <v>25.48</v>
      </c>
      <c r="L24" s="64">
        <v>1049.28</v>
      </c>
      <c r="M24" s="65"/>
      <c r="N24" s="21" t="s">
        <v>19</v>
      </c>
      <c r="P24" s="30"/>
      <c r="Q24" s="23"/>
    </row>
    <row r="25" spans="1:17" ht="15.75" customHeight="1">
      <c r="A25" s="24">
        <v>18</v>
      </c>
      <c r="B25" s="29" t="s">
        <v>33</v>
      </c>
      <c r="C25" s="20" t="s">
        <v>18</v>
      </c>
      <c r="D25" s="64">
        <v>22798.2</v>
      </c>
      <c r="E25" s="64" t="s">
        <v>77</v>
      </c>
      <c r="F25" s="64">
        <v>4074.34</v>
      </c>
      <c r="G25" s="64">
        <v>17917.55</v>
      </c>
      <c r="H25" s="64">
        <v>19309.080000000002</v>
      </c>
      <c r="I25" s="64">
        <v>1283.54</v>
      </c>
      <c r="J25" s="64">
        <v>-7.23</v>
      </c>
      <c r="K25" s="80">
        <v>11.98</v>
      </c>
      <c r="L25" s="64">
        <v>172.36</v>
      </c>
      <c r="M25" s="65"/>
      <c r="N25" s="21" t="s">
        <v>19</v>
      </c>
      <c r="P25" s="30"/>
      <c r="Q25" s="23"/>
    </row>
    <row r="26" spans="1:17">
      <c r="A26" s="24">
        <v>19</v>
      </c>
      <c r="B26" s="29" t="s">
        <v>83</v>
      </c>
      <c r="C26" s="20" t="s">
        <v>18</v>
      </c>
      <c r="D26" s="64">
        <v>22480.33</v>
      </c>
      <c r="E26" s="64">
        <v>505.02</v>
      </c>
      <c r="F26" s="64">
        <v>2682.74</v>
      </c>
      <c r="G26" s="64">
        <v>18369.400000000001</v>
      </c>
      <c r="H26" s="64">
        <v>16023.91</v>
      </c>
      <c r="I26" s="64">
        <v>884.87</v>
      </c>
      <c r="J26" s="64">
        <v>80.34</v>
      </c>
      <c r="K26" s="80">
        <v>19.23</v>
      </c>
      <c r="L26" s="64">
        <v>242.42</v>
      </c>
      <c r="M26" s="65"/>
      <c r="N26" s="21" t="s">
        <v>19</v>
      </c>
      <c r="Q26" s="23"/>
    </row>
    <row r="27" spans="1:17">
      <c r="A27" s="24">
        <v>20</v>
      </c>
      <c r="B27" s="29" t="s">
        <v>37</v>
      </c>
      <c r="C27" s="20" t="s">
        <v>18</v>
      </c>
      <c r="D27" s="64">
        <v>21233.29</v>
      </c>
      <c r="E27" s="64">
        <v>2533.4899999999998</v>
      </c>
      <c r="F27" s="64">
        <v>2864.83</v>
      </c>
      <c r="G27" s="64">
        <v>14948.93</v>
      </c>
      <c r="H27" s="64">
        <v>17663.11</v>
      </c>
      <c r="I27" s="64">
        <v>507.36</v>
      </c>
      <c r="J27" s="64">
        <v>44.41</v>
      </c>
      <c r="K27" s="80">
        <v>14.51</v>
      </c>
      <c r="L27" s="64">
        <v>218.87</v>
      </c>
      <c r="M27" s="65"/>
      <c r="N27" s="21" t="s">
        <v>19</v>
      </c>
      <c r="P27" s="30"/>
      <c r="Q27" s="23"/>
    </row>
    <row r="28" spans="1:17">
      <c r="A28" s="24">
        <v>21</v>
      </c>
      <c r="B28" s="29" t="s">
        <v>36</v>
      </c>
      <c r="C28" s="20" t="s">
        <v>18</v>
      </c>
      <c r="D28" s="64">
        <v>20048.73</v>
      </c>
      <c r="E28" s="64" t="s">
        <v>77</v>
      </c>
      <c r="F28" s="64">
        <v>2745.95</v>
      </c>
      <c r="G28" s="64">
        <v>16709.07</v>
      </c>
      <c r="H28" s="64">
        <v>17242.349999999999</v>
      </c>
      <c r="I28" s="64">
        <v>885.58</v>
      </c>
      <c r="J28" s="64">
        <v>63.55</v>
      </c>
      <c r="K28" s="80">
        <v>15.51</v>
      </c>
      <c r="L28" s="64">
        <v>202.19</v>
      </c>
      <c r="M28" s="65"/>
      <c r="N28" s="21" t="s">
        <v>19</v>
      </c>
      <c r="P28" s="30"/>
      <c r="Q28" s="23"/>
    </row>
    <row r="29" spans="1:17" ht="15.75" customHeight="1">
      <c r="A29" s="24">
        <v>22</v>
      </c>
      <c r="B29" s="29" t="s">
        <v>40</v>
      </c>
      <c r="C29" s="20" t="s">
        <v>18</v>
      </c>
      <c r="D29" s="64">
        <v>18655.41</v>
      </c>
      <c r="E29" s="64" t="s">
        <v>77</v>
      </c>
      <c r="F29" s="64">
        <v>4804.8</v>
      </c>
      <c r="G29" s="64">
        <v>13047.76</v>
      </c>
      <c r="H29" s="64">
        <v>17201.560000000001</v>
      </c>
      <c r="I29" s="64">
        <v>556.20000000000005</v>
      </c>
      <c r="J29" s="64">
        <v>38.31</v>
      </c>
      <c r="K29" s="80">
        <v>13.96</v>
      </c>
      <c r="L29" s="64">
        <v>145.93</v>
      </c>
      <c r="M29" s="65"/>
      <c r="N29" s="21" t="s">
        <v>19</v>
      </c>
      <c r="Q29" s="23"/>
    </row>
    <row r="30" spans="1:17" ht="15.75" customHeight="1">
      <c r="A30" s="24">
        <v>23</v>
      </c>
      <c r="B30" s="29" t="s">
        <v>39</v>
      </c>
      <c r="C30" s="20" t="s">
        <v>18</v>
      </c>
      <c r="D30" s="64">
        <v>18514.099999999999</v>
      </c>
      <c r="E30" s="64" t="s">
        <v>77</v>
      </c>
      <c r="F30" s="64">
        <v>7675.93</v>
      </c>
      <c r="G30" s="64">
        <v>9903.91</v>
      </c>
      <c r="H30" s="64">
        <v>16754.95</v>
      </c>
      <c r="I30" s="64">
        <v>627.63</v>
      </c>
      <c r="J30" s="64">
        <v>0.05</v>
      </c>
      <c r="K30" s="80">
        <v>25.3</v>
      </c>
      <c r="L30" s="64">
        <v>311.79000000000002</v>
      </c>
      <c r="M30" s="65"/>
      <c r="N30" s="21" t="s">
        <v>19</v>
      </c>
    </row>
    <row r="31" spans="1:17" ht="20">
      <c r="A31" s="24">
        <v>24</v>
      </c>
      <c r="B31" s="29" t="s">
        <v>462</v>
      </c>
      <c r="C31" s="20" t="s">
        <v>18</v>
      </c>
      <c r="D31" s="64">
        <v>17792.52</v>
      </c>
      <c r="E31" s="64" t="s">
        <v>77</v>
      </c>
      <c r="F31" s="64">
        <v>2856.95</v>
      </c>
      <c r="G31" s="64">
        <v>14181.09</v>
      </c>
      <c r="H31" s="64">
        <v>14279.86</v>
      </c>
      <c r="I31" s="64">
        <v>1496.25</v>
      </c>
      <c r="J31" s="64">
        <v>23.89</v>
      </c>
      <c r="K31" s="80">
        <v>14.7</v>
      </c>
      <c r="L31" s="64">
        <v>314.13</v>
      </c>
      <c r="M31" s="65">
        <v>-0.04</v>
      </c>
      <c r="N31" s="21" t="s">
        <v>19</v>
      </c>
      <c r="P31" s="30"/>
      <c r="Q31" s="23"/>
    </row>
    <row r="32" spans="1:17" ht="15.75" customHeight="1">
      <c r="A32" s="24">
        <v>25</v>
      </c>
      <c r="B32" s="29" t="s">
        <v>38</v>
      </c>
      <c r="C32" s="20" t="s">
        <v>18</v>
      </c>
      <c r="D32" s="64">
        <v>17076.3</v>
      </c>
      <c r="E32" s="64" t="s">
        <v>77</v>
      </c>
      <c r="F32" s="64">
        <v>4229.24</v>
      </c>
      <c r="G32" s="64">
        <v>12232.03</v>
      </c>
      <c r="H32" s="64">
        <v>14643.68</v>
      </c>
      <c r="I32" s="64">
        <v>339.96</v>
      </c>
      <c r="J32" s="64">
        <v>5.71</v>
      </c>
      <c r="K32" s="80">
        <v>22.06</v>
      </c>
      <c r="L32" s="64">
        <v>281.87</v>
      </c>
      <c r="M32" s="65"/>
      <c r="N32" s="21" t="s">
        <v>19</v>
      </c>
      <c r="P32" s="30"/>
      <c r="Q32" s="23"/>
    </row>
    <row r="33" spans="1:17">
      <c r="A33" s="24">
        <v>26</v>
      </c>
      <c r="B33" s="29" t="s">
        <v>41</v>
      </c>
      <c r="C33" s="20" t="s">
        <v>18</v>
      </c>
      <c r="D33" s="64">
        <v>13153.84</v>
      </c>
      <c r="E33" s="64" t="s">
        <v>77</v>
      </c>
      <c r="F33" s="64">
        <v>4663.17</v>
      </c>
      <c r="G33" s="64">
        <v>8116.47</v>
      </c>
      <c r="H33" s="64">
        <v>11301.05</v>
      </c>
      <c r="I33" s="64">
        <v>624.71</v>
      </c>
      <c r="J33" s="64">
        <v>41.15</v>
      </c>
      <c r="K33" s="80">
        <v>26.76</v>
      </c>
      <c r="L33" s="64">
        <v>277.16000000000003</v>
      </c>
      <c r="M33" s="65"/>
      <c r="N33" s="21" t="s">
        <v>19</v>
      </c>
      <c r="Q33" s="23"/>
    </row>
    <row r="34" spans="1:17">
      <c r="A34" s="24">
        <v>27</v>
      </c>
      <c r="B34" s="29" t="s">
        <v>42</v>
      </c>
      <c r="C34" s="20" t="s">
        <v>18</v>
      </c>
      <c r="D34" s="64">
        <v>12274.67</v>
      </c>
      <c r="E34" s="64">
        <v>591.29</v>
      </c>
      <c r="F34" s="64">
        <v>2376.91</v>
      </c>
      <c r="G34" s="64">
        <v>8562.5</v>
      </c>
      <c r="H34" s="64">
        <v>11323.63</v>
      </c>
      <c r="I34" s="64">
        <v>241.41</v>
      </c>
      <c r="J34" s="64">
        <v>34.26</v>
      </c>
      <c r="K34" s="80">
        <v>14.33</v>
      </c>
      <c r="L34" s="64">
        <v>561.41</v>
      </c>
      <c r="M34" s="65"/>
      <c r="N34" s="21" t="s">
        <v>19</v>
      </c>
      <c r="P34" s="30"/>
      <c r="Q34" s="23"/>
    </row>
    <row r="35" spans="1:17" ht="20">
      <c r="A35" s="24">
        <v>28</v>
      </c>
      <c r="B35" s="29" t="s">
        <v>80</v>
      </c>
      <c r="C35" s="20" t="s">
        <v>18</v>
      </c>
      <c r="D35" s="64">
        <v>12037.28</v>
      </c>
      <c r="E35" s="64">
        <v>862.83</v>
      </c>
      <c r="F35" s="64">
        <v>3702.88</v>
      </c>
      <c r="G35" s="64">
        <v>7247.78</v>
      </c>
      <c r="H35" s="64">
        <v>9512.99</v>
      </c>
      <c r="I35" s="64">
        <v>978.18</v>
      </c>
      <c r="J35" s="64">
        <v>-65.23</v>
      </c>
      <c r="K35" s="80">
        <v>16.559999999999999</v>
      </c>
      <c r="L35" s="64">
        <v>466.42</v>
      </c>
      <c r="M35" s="65"/>
      <c r="N35" s="21" t="s">
        <v>19</v>
      </c>
    </row>
    <row r="36" spans="1:17">
      <c r="A36" s="24">
        <v>29</v>
      </c>
      <c r="B36" s="29" t="s">
        <v>43</v>
      </c>
      <c r="C36" s="20" t="s">
        <v>18</v>
      </c>
      <c r="D36" s="64">
        <v>11915.3</v>
      </c>
      <c r="E36" s="64" t="s">
        <v>77</v>
      </c>
      <c r="F36" s="64">
        <v>2192.35</v>
      </c>
      <c r="G36" s="64">
        <v>9463.8799999999992</v>
      </c>
      <c r="H36" s="64">
        <v>10033.530000000001</v>
      </c>
      <c r="I36" s="64">
        <v>918.98</v>
      </c>
      <c r="J36" s="64">
        <v>-10.57</v>
      </c>
      <c r="K36" s="80">
        <v>11.75</v>
      </c>
      <c r="L36" s="64">
        <v>242.1</v>
      </c>
      <c r="M36" s="65"/>
      <c r="N36" s="21" t="s">
        <v>19</v>
      </c>
    </row>
    <row r="37" spans="1:17" ht="15.75" customHeight="1">
      <c r="A37" s="24">
        <v>30</v>
      </c>
      <c r="B37" s="29" t="s">
        <v>44</v>
      </c>
      <c r="C37" s="20" t="s">
        <v>18</v>
      </c>
      <c r="D37" s="64">
        <v>9577.59</v>
      </c>
      <c r="E37" s="64" t="s">
        <v>77</v>
      </c>
      <c r="F37" s="64">
        <v>3447.45</v>
      </c>
      <c r="G37" s="64">
        <v>5828.07</v>
      </c>
      <c r="H37" s="64">
        <v>7748.76</v>
      </c>
      <c r="I37" s="64">
        <v>212.46</v>
      </c>
      <c r="J37" s="64">
        <v>38.33</v>
      </c>
      <c r="K37" s="80">
        <v>33.08</v>
      </c>
      <c r="L37" s="64">
        <v>1200.52</v>
      </c>
      <c r="M37" s="65"/>
      <c r="N37" s="21" t="s">
        <v>19</v>
      </c>
    </row>
    <row r="38" spans="1:17" ht="15.75" customHeight="1">
      <c r="A38" s="24">
        <v>31</v>
      </c>
      <c r="B38" s="29" t="s">
        <v>46</v>
      </c>
      <c r="C38" s="20" t="s">
        <v>18</v>
      </c>
      <c r="D38" s="64">
        <v>8465.2800000000007</v>
      </c>
      <c r="E38" s="64" t="s">
        <v>77</v>
      </c>
      <c r="F38" s="64">
        <v>2000.29</v>
      </c>
      <c r="G38" s="64">
        <v>6220.75</v>
      </c>
      <c r="H38" s="64">
        <v>7333.2</v>
      </c>
      <c r="I38" s="64">
        <v>365.19</v>
      </c>
      <c r="J38" s="64">
        <v>18.04</v>
      </c>
      <c r="K38" s="80">
        <v>21.91</v>
      </c>
      <c r="L38" s="64">
        <v>297.55</v>
      </c>
      <c r="M38" s="65"/>
      <c r="N38" s="21" t="s">
        <v>19</v>
      </c>
      <c r="P38" s="30"/>
      <c r="Q38" s="23"/>
    </row>
    <row r="39" spans="1:17" ht="15.75" customHeight="1">
      <c r="A39" s="24">
        <v>32</v>
      </c>
      <c r="B39" s="29" t="s">
        <v>45</v>
      </c>
      <c r="C39" s="20" t="s">
        <v>18</v>
      </c>
      <c r="D39" s="64">
        <v>8330.15</v>
      </c>
      <c r="E39" s="64" t="s">
        <v>77</v>
      </c>
      <c r="F39" s="64">
        <v>928.56</v>
      </c>
      <c r="G39" s="64">
        <v>7075.22</v>
      </c>
      <c r="H39" s="64">
        <v>6643.06</v>
      </c>
      <c r="I39" s="64">
        <v>487.08</v>
      </c>
      <c r="J39" s="64">
        <v>17.2</v>
      </c>
      <c r="K39" s="80">
        <v>18.170000000000002</v>
      </c>
      <c r="L39" s="64">
        <v>251.85</v>
      </c>
      <c r="M39" s="65"/>
      <c r="N39" s="21" t="s">
        <v>19</v>
      </c>
      <c r="P39" s="30"/>
      <c r="Q39" s="23"/>
    </row>
    <row r="40" spans="1:17" ht="15.75" customHeight="1">
      <c r="A40" s="24">
        <v>33</v>
      </c>
      <c r="B40" s="29" t="s">
        <v>47</v>
      </c>
      <c r="C40" s="20" t="s">
        <v>18</v>
      </c>
      <c r="D40" s="64">
        <v>7982.79</v>
      </c>
      <c r="E40" s="64" t="s">
        <v>77</v>
      </c>
      <c r="F40" s="64">
        <v>3019.94</v>
      </c>
      <c r="G40" s="64">
        <v>4734.83</v>
      </c>
      <c r="H40" s="64">
        <v>7147.72</v>
      </c>
      <c r="I40" s="64">
        <v>480.01</v>
      </c>
      <c r="J40" s="64">
        <v>15.84</v>
      </c>
      <c r="K40" s="80">
        <v>21.13</v>
      </c>
      <c r="L40" s="64">
        <v>392.06</v>
      </c>
      <c r="M40" s="65"/>
      <c r="N40" s="21" t="s">
        <v>19</v>
      </c>
      <c r="Q40" s="23"/>
    </row>
    <row r="41" spans="1:17">
      <c r="A41" s="24">
        <v>34</v>
      </c>
      <c r="B41" s="29" t="s">
        <v>48</v>
      </c>
      <c r="C41" s="20" t="s">
        <v>18</v>
      </c>
      <c r="D41" s="64">
        <v>7971.9</v>
      </c>
      <c r="E41" s="64" t="s">
        <v>77</v>
      </c>
      <c r="F41" s="64">
        <v>2304.66</v>
      </c>
      <c r="G41" s="64">
        <v>5367.68</v>
      </c>
      <c r="H41" s="64">
        <v>6970.94</v>
      </c>
      <c r="I41" s="64">
        <v>489.52</v>
      </c>
      <c r="J41" s="64">
        <v>8.73</v>
      </c>
      <c r="K41" s="80">
        <v>15.3</v>
      </c>
      <c r="L41" s="64">
        <v>175.21</v>
      </c>
      <c r="M41" s="65"/>
      <c r="N41" s="21" t="s">
        <v>19</v>
      </c>
      <c r="P41" s="30"/>
      <c r="Q41" s="23"/>
    </row>
    <row r="42" spans="1:17" ht="15.75" customHeight="1">
      <c r="A42" s="24">
        <v>35</v>
      </c>
      <c r="B42" s="29" t="s">
        <v>49</v>
      </c>
      <c r="C42" s="20" t="s">
        <v>18</v>
      </c>
      <c r="D42" s="64">
        <v>7867.11</v>
      </c>
      <c r="E42" s="64" t="s">
        <v>77</v>
      </c>
      <c r="F42" s="64">
        <v>3927.99</v>
      </c>
      <c r="G42" s="64">
        <v>3744.68</v>
      </c>
      <c r="H42" s="64">
        <v>6909.87</v>
      </c>
      <c r="I42" s="64">
        <v>264.58999999999997</v>
      </c>
      <c r="J42" s="64">
        <v>19.47</v>
      </c>
      <c r="K42" s="80">
        <v>29.53</v>
      </c>
      <c r="L42" s="64">
        <v>879.25</v>
      </c>
      <c r="M42" s="65"/>
      <c r="N42" s="21" t="s">
        <v>19</v>
      </c>
      <c r="P42" s="30"/>
      <c r="Q42" s="23"/>
    </row>
    <row r="43" spans="1:17" ht="15.75" customHeight="1">
      <c r="A43" s="24">
        <v>36</v>
      </c>
      <c r="B43" s="29" t="s">
        <v>50</v>
      </c>
      <c r="C43" s="20" t="s">
        <v>18</v>
      </c>
      <c r="D43" s="64">
        <v>6401.22</v>
      </c>
      <c r="E43" s="64" t="s">
        <v>77</v>
      </c>
      <c r="F43" s="64">
        <v>1570.98</v>
      </c>
      <c r="G43" s="64">
        <v>4670.59</v>
      </c>
      <c r="H43" s="64">
        <v>5478.07</v>
      </c>
      <c r="I43" s="64">
        <v>519.76</v>
      </c>
      <c r="J43" s="64">
        <v>2.0699999999999998</v>
      </c>
      <c r="K43" s="80">
        <v>23.4</v>
      </c>
      <c r="L43" s="64">
        <v>657.65</v>
      </c>
      <c r="M43" s="65"/>
      <c r="N43" s="21" t="s">
        <v>19</v>
      </c>
      <c r="P43" s="30"/>
      <c r="Q43" s="23"/>
    </row>
    <row r="44" spans="1:17" ht="15.75" customHeight="1">
      <c r="A44" s="24">
        <v>37</v>
      </c>
      <c r="B44" s="31" t="s">
        <v>55</v>
      </c>
      <c r="C44" s="20" t="s">
        <v>18</v>
      </c>
      <c r="D44" s="64">
        <v>5701.23</v>
      </c>
      <c r="E44" s="64">
        <v>246.1</v>
      </c>
      <c r="F44" s="64">
        <v>2270.2199999999998</v>
      </c>
      <c r="G44" s="64">
        <v>2882.44</v>
      </c>
      <c r="H44" s="64">
        <v>5033.2299999999996</v>
      </c>
      <c r="I44" s="64">
        <v>264.63</v>
      </c>
      <c r="J44" s="64">
        <v>13.44</v>
      </c>
      <c r="K44" s="80">
        <v>17.86</v>
      </c>
      <c r="L44" s="64">
        <v>359.2</v>
      </c>
      <c r="M44" s="65"/>
      <c r="N44" s="21" t="s">
        <v>19</v>
      </c>
    </row>
    <row r="45" spans="1:17" ht="15.75" customHeight="1">
      <c r="A45" s="24">
        <v>38</v>
      </c>
      <c r="B45" s="29" t="s">
        <v>53</v>
      </c>
      <c r="C45" s="20" t="s">
        <v>18</v>
      </c>
      <c r="D45" s="64">
        <v>4903.66</v>
      </c>
      <c r="E45" s="64" t="s">
        <v>77</v>
      </c>
      <c r="F45" s="64">
        <v>2052.9699999999998</v>
      </c>
      <c r="G45" s="64">
        <v>2647.8</v>
      </c>
      <c r="H45" s="64">
        <v>4464.7299999999996</v>
      </c>
      <c r="I45" s="64">
        <v>282.56</v>
      </c>
      <c r="J45" s="64">
        <v>24.93</v>
      </c>
      <c r="K45" s="80">
        <v>16.87</v>
      </c>
      <c r="L45" s="64">
        <v>445.5</v>
      </c>
      <c r="M45" s="65"/>
      <c r="N45" s="21" t="s">
        <v>19</v>
      </c>
      <c r="P45" s="30"/>
      <c r="Q45" s="23"/>
    </row>
    <row r="46" spans="1:17" ht="15.75" customHeight="1">
      <c r="A46" s="24">
        <v>39</v>
      </c>
      <c r="B46" s="29" t="s">
        <v>54</v>
      </c>
      <c r="C46" s="20" t="s">
        <v>18</v>
      </c>
      <c r="D46" s="64">
        <v>4902.0200000000004</v>
      </c>
      <c r="E46" s="64" t="s">
        <v>77</v>
      </c>
      <c r="F46" s="64">
        <v>1788</v>
      </c>
      <c r="G46" s="64">
        <v>2857</v>
      </c>
      <c r="H46" s="64">
        <v>4289.43</v>
      </c>
      <c r="I46" s="64">
        <v>248.61</v>
      </c>
      <c r="J46" s="64">
        <v>14.91</v>
      </c>
      <c r="K46" s="80">
        <v>29.08</v>
      </c>
      <c r="L46" s="64">
        <v>433.89</v>
      </c>
      <c r="M46" s="65"/>
      <c r="N46" s="21" t="s">
        <v>19</v>
      </c>
      <c r="P46" s="30"/>
      <c r="Q46" s="23"/>
    </row>
    <row r="47" spans="1:17" ht="15.75" customHeight="1">
      <c r="A47" s="24">
        <v>40</v>
      </c>
      <c r="B47" s="29" t="s">
        <v>52</v>
      </c>
      <c r="C47" s="20" t="s">
        <v>18</v>
      </c>
      <c r="D47" s="64">
        <v>4893.25</v>
      </c>
      <c r="E47" s="64" t="s">
        <v>77</v>
      </c>
      <c r="F47" s="64">
        <v>3161.09</v>
      </c>
      <c r="G47" s="64">
        <v>1527.63</v>
      </c>
      <c r="H47" s="64">
        <v>4569.4399999999996</v>
      </c>
      <c r="I47" s="64">
        <v>313.7</v>
      </c>
      <c r="J47" s="64">
        <v>2.25</v>
      </c>
      <c r="K47" s="80">
        <v>22.81</v>
      </c>
      <c r="L47" s="64">
        <v>460.71</v>
      </c>
      <c r="M47" s="65"/>
      <c r="N47" s="21" t="s">
        <v>19</v>
      </c>
      <c r="Q47" s="23"/>
    </row>
    <row r="48" spans="1:17" ht="15.75" customHeight="1">
      <c r="A48" s="24">
        <v>41</v>
      </c>
      <c r="B48" s="29" t="s">
        <v>463</v>
      </c>
      <c r="C48" s="20" t="s">
        <v>18</v>
      </c>
      <c r="D48" s="64">
        <v>4508.8100000000004</v>
      </c>
      <c r="E48" s="64" t="s">
        <v>77</v>
      </c>
      <c r="F48" s="64">
        <v>1160.8599999999999</v>
      </c>
      <c r="G48" s="64">
        <v>3229.1</v>
      </c>
      <c r="H48" s="64">
        <v>4045.6</v>
      </c>
      <c r="I48" s="64">
        <v>502.33</v>
      </c>
      <c r="J48" s="64">
        <v>-38.880000000000003</v>
      </c>
      <c r="K48" s="80">
        <v>21.32</v>
      </c>
      <c r="L48" s="64">
        <v>225.96</v>
      </c>
      <c r="M48" s="65"/>
      <c r="N48" s="21" t="s">
        <v>19</v>
      </c>
      <c r="Q48" s="23"/>
    </row>
    <row r="49" spans="1:17" ht="21" customHeight="1">
      <c r="A49" s="24">
        <v>42</v>
      </c>
      <c r="B49" s="31" t="s">
        <v>466</v>
      </c>
      <c r="C49" s="20" t="s">
        <v>18</v>
      </c>
      <c r="D49" s="64">
        <v>4144.09</v>
      </c>
      <c r="E49" s="64" t="s">
        <v>77</v>
      </c>
      <c r="F49" s="64">
        <v>1077.58</v>
      </c>
      <c r="G49" s="64">
        <v>2901.4</v>
      </c>
      <c r="H49" s="64">
        <v>3570.23</v>
      </c>
      <c r="I49" s="64">
        <v>404.48</v>
      </c>
      <c r="J49" s="64">
        <v>-17.79</v>
      </c>
      <c r="K49" s="80">
        <v>14.72</v>
      </c>
      <c r="L49" s="64">
        <v>262.82</v>
      </c>
      <c r="M49" s="65"/>
      <c r="N49" s="21" t="s">
        <v>19</v>
      </c>
      <c r="P49" s="30"/>
      <c r="Q49" s="23"/>
    </row>
    <row r="50" spans="1:17" ht="15.75" customHeight="1">
      <c r="A50" s="24">
        <v>43</v>
      </c>
      <c r="B50" s="29" t="s">
        <v>57</v>
      </c>
      <c r="C50" s="20" t="s">
        <v>18</v>
      </c>
      <c r="D50" s="64">
        <v>4130.3500000000004</v>
      </c>
      <c r="E50" s="64" t="s">
        <v>77</v>
      </c>
      <c r="F50" s="64">
        <v>1333.33</v>
      </c>
      <c r="G50" s="64">
        <v>2671.71</v>
      </c>
      <c r="H50" s="64">
        <v>3522.27</v>
      </c>
      <c r="I50" s="64">
        <v>356.81</v>
      </c>
      <c r="J50" s="64">
        <v>1.19</v>
      </c>
      <c r="K50" s="80">
        <v>16.850000000000001</v>
      </c>
      <c r="L50" s="64">
        <v>222.95</v>
      </c>
      <c r="M50" s="65"/>
      <c r="N50" s="21" t="s">
        <v>19</v>
      </c>
      <c r="P50" s="30"/>
      <c r="Q50" s="23"/>
    </row>
    <row r="51" spans="1:17" ht="15.75" customHeight="1">
      <c r="A51" s="24">
        <v>44</v>
      </c>
      <c r="B51" s="29" t="s">
        <v>56</v>
      </c>
      <c r="C51" s="20" t="s">
        <v>18</v>
      </c>
      <c r="D51" s="64">
        <v>4127.0600000000004</v>
      </c>
      <c r="E51" s="64" t="s">
        <v>77</v>
      </c>
      <c r="F51" s="64">
        <v>1518.87</v>
      </c>
      <c r="G51" s="64">
        <v>2459.87</v>
      </c>
      <c r="H51" s="64">
        <v>3397</v>
      </c>
      <c r="I51" s="64">
        <v>165.76</v>
      </c>
      <c r="J51" s="64">
        <v>13.93</v>
      </c>
      <c r="K51" s="80">
        <v>35.11</v>
      </c>
      <c r="L51" s="64">
        <v>502.64</v>
      </c>
      <c r="M51" s="65"/>
      <c r="N51" s="21" t="s">
        <v>19</v>
      </c>
      <c r="P51" s="30"/>
      <c r="Q51" s="23"/>
    </row>
    <row r="52" spans="1:17" ht="15.75" customHeight="1">
      <c r="A52" s="32"/>
      <c r="B52" s="33" t="s">
        <v>59</v>
      </c>
      <c r="C52" s="34"/>
      <c r="D52" s="35">
        <f>SUM(D8:D51)</f>
        <v>1156627.4200000004</v>
      </c>
      <c r="E52" s="35">
        <f t="shared" ref="E52:J52" si="0">SUM(E8:E51)</f>
        <v>22845.08</v>
      </c>
      <c r="F52" s="35">
        <f t="shared" si="0"/>
        <v>231909.91999999995</v>
      </c>
      <c r="G52" s="35">
        <f t="shared" si="0"/>
        <v>857660.85000000009</v>
      </c>
      <c r="H52" s="35">
        <f t="shared" si="0"/>
        <v>992703.14999999979</v>
      </c>
      <c r="I52" s="35">
        <f t="shared" si="0"/>
        <v>53940.110000000008</v>
      </c>
      <c r="J52" s="35">
        <f t="shared" si="0"/>
        <v>2284.09</v>
      </c>
      <c r="K52" s="36"/>
      <c r="L52" s="36"/>
      <c r="M52" s="36"/>
      <c r="N52" s="37"/>
      <c r="P52" s="30"/>
      <c r="Q52" s="23"/>
    </row>
    <row r="53" spans="1:17" ht="15.75" customHeight="1">
      <c r="A53" s="81" t="s">
        <v>60</v>
      </c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P53" s="30"/>
      <c r="Q53" s="23"/>
    </row>
    <row r="54" spans="1:17" ht="15.75" customHeight="1">
      <c r="A54" s="24">
        <v>45</v>
      </c>
      <c r="B54" s="25" t="s">
        <v>61</v>
      </c>
      <c r="C54" s="38" t="s">
        <v>18</v>
      </c>
      <c r="D54" s="66">
        <v>96593.84</v>
      </c>
      <c r="E54" s="64">
        <v>1684.49</v>
      </c>
      <c r="F54" s="64">
        <v>7296.5</v>
      </c>
      <c r="G54" s="64">
        <v>84711.76</v>
      </c>
      <c r="H54" s="64">
        <v>60440.51</v>
      </c>
      <c r="I54" s="64">
        <v>3470.03</v>
      </c>
      <c r="J54" s="64">
        <v>450.21</v>
      </c>
      <c r="K54" s="64">
        <v>22.5</v>
      </c>
      <c r="L54" s="64">
        <v>200.15</v>
      </c>
      <c r="M54" s="67"/>
      <c r="N54" s="21" t="s">
        <v>19</v>
      </c>
      <c r="P54" s="30"/>
      <c r="Q54" s="23"/>
    </row>
    <row r="55" spans="1:17" ht="15.75" customHeight="1">
      <c r="A55" s="27">
        <v>46</v>
      </c>
      <c r="B55" s="19" t="s">
        <v>64</v>
      </c>
      <c r="C55" s="38" t="s">
        <v>18</v>
      </c>
      <c r="D55" s="66">
        <v>86700.24</v>
      </c>
      <c r="E55" s="64">
        <v>172.84</v>
      </c>
      <c r="F55" s="64">
        <v>10223.76</v>
      </c>
      <c r="G55" s="64">
        <v>74130.539999999994</v>
      </c>
      <c r="H55" s="64">
        <v>64532.61</v>
      </c>
      <c r="I55" s="64">
        <v>2612.5300000000002</v>
      </c>
      <c r="J55" s="64">
        <v>314.3</v>
      </c>
      <c r="K55" s="64">
        <v>19.29</v>
      </c>
      <c r="L55" s="64">
        <v>179.13</v>
      </c>
      <c r="M55" s="67"/>
      <c r="N55" s="21" t="s">
        <v>19</v>
      </c>
      <c r="P55" s="30"/>
      <c r="Q55" s="23"/>
    </row>
    <row r="56" spans="1:17" ht="15.75" customHeight="1">
      <c r="A56" s="24">
        <v>47</v>
      </c>
      <c r="B56" s="39" t="s">
        <v>62</v>
      </c>
      <c r="C56" s="28" t="s">
        <v>18</v>
      </c>
      <c r="D56" s="66">
        <v>86347.1</v>
      </c>
      <c r="E56" s="64">
        <v>6471.72</v>
      </c>
      <c r="F56" s="64">
        <v>7150.72</v>
      </c>
      <c r="G56" s="64">
        <v>70827.75</v>
      </c>
      <c r="H56" s="64">
        <v>67235.33</v>
      </c>
      <c r="I56" s="64">
        <v>2220.81</v>
      </c>
      <c r="J56" s="64">
        <v>42.14</v>
      </c>
      <c r="K56" s="64">
        <v>16.12</v>
      </c>
      <c r="L56" s="64">
        <v>221.31</v>
      </c>
      <c r="M56" s="68"/>
      <c r="N56" s="21" t="s">
        <v>19</v>
      </c>
      <c r="P56" s="30"/>
    </row>
    <row r="57" spans="1:17" ht="15.75" customHeight="1">
      <c r="A57" s="27">
        <v>48</v>
      </c>
      <c r="B57" s="25" t="s">
        <v>63</v>
      </c>
      <c r="C57" s="38" t="s">
        <v>18</v>
      </c>
      <c r="D57" s="66">
        <v>78054.34</v>
      </c>
      <c r="E57" s="64">
        <v>6710.75</v>
      </c>
      <c r="F57" s="64">
        <v>3991.78</v>
      </c>
      <c r="G57" s="64">
        <v>65405.77</v>
      </c>
      <c r="H57" s="64">
        <v>47496.84</v>
      </c>
      <c r="I57" s="64">
        <v>3943.87</v>
      </c>
      <c r="J57" s="64">
        <v>245.48</v>
      </c>
      <c r="K57" s="64">
        <v>19</v>
      </c>
      <c r="L57" s="64">
        <v>251.14</v>
      </c>
      <c r="M57" s="67"/>
      <c r="N57" s="21" t="s">
        <v>19</v>
      </c>
      <c r="Q57" s="23"/>
    </row>
    <row r="58" spans="1:17" ht="15.75" customHeight="1">
      <c r="A58" s="27">
        <v>49</v>
      </c>
      <c r="B58" s="25" t="s">
        <v>79</v>
      </c>
      <c r="C58" s="38" t="s">
        <v>18</v>
      </c>
      <c r="D58" s="66">
        <v>74176.92</v>
      </c>
      <c r="E58" s="64"/>
      <c r="F58" s="64">
        <v>10365.89</v>
      </c>
      <c r="G58" s="64">
        <v>62214.19</v>
      </c>
      <c r="H58" s="64">
        <v>40758.93</v>
      </c>
      <c r="I58" s="64">
        <v>2404.46</v>
      </c>
      <c r="J58" s="64">
        <v>119.8</v>
      </c>
      <c r="K58" s="64">
        <v>14.44</v>
      </c>
      <c r="L58" s="64">
        <v>225</v>
      </c>
      <c r="M58" s="67"/>
      <c r="N58" s="21" t="s">
        <v>19</v>
      </c>
    </row>
    <row r="59" spans="1:17">
      <c r="A59" s="24">
        <v>50</v>
      </c>
      <c r="B59" s="25" t="s">
        <v>65</v>
      </c>
      <c r="C59" s="20" t="s">
        <v>18</v>
      </c>
      <c r="D59" s="66">
        <v>49578.96</v>
      </c>
      <c r="E59" s="64">
        <v>6879.63</v>
      </c>
      <c r="F59" s="64">
        <v>3607.01</v>
      </c>
      <c r="G59" s="64">
        <v>37843.019999999997</v>
      </c>
      <c r="H59" s="64">
        <v>41897.550000000003</v>
      </c>
      <c r="I59" s="64">
        <v>2522.34</v>
      </c>
      <c r="J59" s="64">
        <v>54.91</v>
      </c>
      <c r="K59" s="64">
        <v>20.74</v>
      </c>
      <c r="L59" s="64">
        <v>156.56</v>
      </c>
      <c r="M59" s="67"/>
      <c r="N59" s="21" t="s">
        <v>19</v>
      </c>
      <c r="P59" s="30"/>
      <c r="Q59" s="23"/>
    </row>
    <row r="60" spans="1:17" ht="15.75" customHeight="1">
      <c r="A60" s="27">
        <v>51</v>
      </c>
      <c r="B60" s="25" t="s">
        <v>66</v>
      </c>
      <c r="C60" s="38" t="s">
        <v>18</v>
      </c>
      <c r="D60" s="66">
        <v>31087.39</v>
      </c>
      <c r="E60" s="64">
        <v>199.48</v>
      </c>
      <c r="F60" s="64">
        <v>16910.64</v>
      </c>
      <c r="G60" s="64">
        <v>13059.77</v>
      </c>
      <c r="H60" s="64">
        <v>27719</v>
      </c>
      <c r="I60" s="64">
        <v>1060.55</v>
      </c>
      <c r="J60" s="64">
        <v>101.68</v>
      </c>
      <c r="K60" s="64">
        <v>32.119999999999997</v>
      </c>
      <c r="L60" s="64">
        <v>1216.4100000000001</v>
      </c>
      <c r="M60" s="67"/>
      <c r="N60" s="21" t="s">
        <v>19</v>
      </c>
      <c r="Q60" s="23"/>
    </row>
    <row r="61" spans="1:17">
      <c r="A61" s="27">
        <v>52</v>
      </c>
      <c r="B61" s="25" t="s">
        <v>67</v>
      </c>
      <c r="C61" s="38" t="s">
        <v>18</v>
      </c>
      <c r="D61" s="66">
        <v>17806.509999999998</v>
      </c>
      <c r="E61" s="64"/>
      <c r="F61" s="64">
        <v>6783.04</v>
      </c>
      <c r="G61" s="64">
        <v>10436.44</v>
      </c>
      <c r="H61" s="64">
        <v>16134.01</v>
      </c>
      <c r="I61" s="64">
        <v>563.54999999999995</v>
      </c>
      <c r="J61" s="64">
        <v>15.47</v>
      </c>
      <c r="K61" s="64">
        <v>22.47</v>
      </c>
      <c r="L61" s="64">
        <v>276.82</v>
      </c>
      <c r="M61" s="67"/>
      <c r="N61" s="21" t="s">
        <v>19</v>
      </c>
    </row>
    <row r="62" spans="1:17">
      <c r="A62" s="24">
        <v>53</v>
      </c>
      <c r="B62" s="25" t="s">
        <v>70</v>
      </c>
      <c r="C62" s="38" t="s">
        <v>18</v>
      </c>
      <c r="D62" s="66">
        <v>17109.759999999998</v>
      </c>
      <c r="E62" s="64">
        <v>505.67</v>
      </c>
      <c r="F62" s="64">
        <v>1435.27</v>
      </c>
      <c r="G62" s="64">
        <v>14721.52</v>
      </c>
      <c r="H62" s="64">
        <v>12740.11</v>
      </c>
      <c r="I62" s="64">
        <v>1158.77</v>
      </c>
      <c r="J62" s="64">
        <v>48.77</v>
      </c>
      <c r="K62" s="64">
        <v>17.829999999999998</v>
      </c>
      <c r="L62" s="64">
        <v>212.94</v>
      </c>
      <c r="M62" s="67"/>
      <c r="N62" s="21" t="s">
        <v>19</v>
      </c>
    </row>
    <row r="63" spans="1:17" ht="15.75" customHeight="1">
      <c r="A63" s="27">
        <v>54</v>
      </c>
      <c r="B63" s="25" t="s">
        <v>68</v>
      </c>
      <c r="C63" s="38" t="s">
        <v>18</v>
      </c>
      <c r="D63" s="66">
        <v>16298.47</v>
      </c>
      <c r="E63" s="64">
        <v>994.58</v>
      </c>
      <c r="F63" s="64">
        <v>2633.79</v>
      </c>
      <c r="G63" s="64">
        <v>12056.89</v>
      </c>
      <c r="H63" s="64">
        <v>14455.82</v>
      </c>
      <c r="I63" s="64">
        <v>810.38</v>
      </c>
      <c r="J63" s="64">
        <v>28.56</v>
      </c>
      <c r="K63" s="64">
        <v>17.84</v>
      </c>
      <c r="L63" s="64">
        <v>251.82</v>
      </c>
      <c r="M63" s="67"/>
      <c r="N63" s="21" t="s">
        <v>19</v>
      </c>
    </row>
    <row r="64" spans="1:17" ht="15.75" customHeight="1">
      <c r="A64" s="27">
        <v>55</v>
      </c>
      <c r="B64" s="25" t="s">
        <v>69</v>
      </c>
      <c r="C64" s="38" t="s">
        <v>18</v>
      </c>
      <c r="D64" s="66">
        <v>15269.62</v>
      </c>
      <c r="E64" s="64">
        <v>891.53</v>
      </c>
      <c r="F64" s="64">
        <v>6012.98</v>
      </c>
      <c r="G64" s="64">
        <v>7796.58</v>
      </c>
      <c r="H64" s="64">
        <v>13941.37</v>
      </c>
      <c r="I64" s="64">
        <v>711.47</v>
      </c>
      <c r="J64" s="64">
        <v>6.74</v>
      </c>
      <c r="K64" s="64">
        <v>19.23</v>
      </c>
      <c r="L64" s="64">
        <v>289.22000000000003</v>
      </c>
      <c r="M64" s="67"/>
      <c r="N64" s="21" t="s">
        <v>19</v>
      </c>
      <c r="P64" s="30"/>
      <c r="Q64" s="23"/>
    </row>
    <row r="65" spans="1:106" ht="15.75" customHeight="1">
      <c r="A65" s="24">
        <v>56</v>
      </c>
      <c r="B65" s="29" t="s">
        <v>51</v>
      </c>
      <c r="C65" s="20" t="s">
        <v>18</v>
      </c>
      <c r="D65" s="66">
        <v>11864.51</v>
      </c>
      <c r="E65" s="64"/>
      <c r="F65" s="64">
        <v>2073.75</v>
      </c>
      <c r="G65" s="64">
        <v>9466.42</v>
      </c>
      <c r="H65" s="64">
        <v>10398.120000000001</v>
      </c>
      <c r="I65" s="64">
        <v>612.74</v>
      </c>
      <c r="J65" s="64">
        <v>-34.590000000000003</v>
      </c>
      <c r="K65" s="64">
        <v>14.37</v>
      </c>
      <c r="L65" s="64">
        <v>162.26</v>
      </c>
      <c r="M65" s="67"/>
      <c r="N65" s="21" t="s">
        <v>19</v>
      </c>
    </row>
    <row r="66" spans="1:106" ht="15.75" customHeight="1">
      <c r="A66" s="27">
        <v>57</v>
      </c>
      <c r="B66" s="25" t="s">
        <v>71</v>
      </c>
      <c r="C66" s="38" t="s">
        <v>18</v>
      </c>
      <c r="D66" s="66">
        <v>11201.27</v>
      </c>
      <c r="E66" s="64"/>
      <c r="F66" s="64">
        <v>1315.87</v>
      </c>
      <c r="G66" s="64">
        <v>9468.51</v>
      </c>
      <c r="H66" s="64">
        <v>9733.49</v>
      </c>
      <c r="I66" s="64">
        <v>731.77</v>
      </c>
      <c r="J66" s="64">
        <v>26.96</v>
      </c>
      <c r="K66" s="64">
        <v>17.059999999999999</v>
      </c>
      <c r="L66" s="64">
        <v>180.97</v>
      </c>
      <c r="M66" s="65"/>
      <c r="N66" s="21" t="s">
        <v>19</v>
      </c>
      <c r="P66" s="30"/>
      <c r="Q66" s="23"/>
    </row>
    <row r="67" spans="1:106" ht="20">
      <c r="A67" s="27">
        <v>58</v>
      </c>
      <c r="B67" s="25" t="s">
        <v>81</v>
      </c>
      <c r="C67" s="38" t="s">
        <v>18</v>
      </c>
      <c r="D67" s="66">
        <v>9135.25</v>
      </c>
      <c r="E67" s="64"/>
      <c r="F67" s="64">
        <v>1419.4</v>
      </c>
      <c r="G67" s="64">
        <v>7390.7</v>
      </c>
      <c r="H67" s="64">
        <v>8494.4699999999993</v>
      </c>
      <c r="I67" s="64">
        <v>889.78</v>
      </c>
      <c r="J67" s="64">
        <v>-15.11</v>
      </c>
      <c r="K67" s="64">
        <v>12.71</v>
      </c>
      <c r="L67" s="64">
        <v>193.75</v>
      </c>
      <c r="M67" s="67"/>
      <c r="N67" s="21" t="s">
        <v>19</v>
      </c>
    </row>
    <row r="68" spans="1:106" ht="22.5" customHeight="1">
      <c r="A68" s="32"/>
      <c r="B68" s="40" t="s">
        <v>59</v>
      </c>
      <c r="C68" s="41"/>
      <c r="D68" s="42">
        <f t="shared" ref="D68:J68" si="1">SUM(D54:D67)</f>
        <v>601224.18000000005</v>
      </c>
      <c r="E68" s="42">
        <f t="shared" si="1"/>
        <v>24510.69</v>
      </c>
      <c r="F68" s="42">
        <f t="shared" si="1"/>
        <v>81220.39999999998</v>
      </c>
      <c r="G68" s="42">
        <f t="shared" si="1"/>
        <v>479529.8600000001</v>
      </c>
      <c r="H68" s="42">
        <f t="shared" si="1"/>
        <v>435978.16</v>
      </c>
      <c r="I68" s="42">
        <f t="shared" si="1"/>
        <v>23713.050000000003</v>
      </c>
      <c r="J68" s="42">
        <f t="shared" si="1"/>
        <v>1405.3200000000002</v>
      </c>
      <c r="K68" s="52"/>
      <c r="L68" s="52"/>
      <c r="M68" s="52"/>
      <c r="N68" s="52"/>
      <c r="Q68" s="23"/>
    </row>
    <row r="69" spans="1:106" ht="15.75" customHeight="1">
      <c r="A69" s="32"/>
      <c r="B69" s="33" t="s">
        <v>72</v>
      </c>
      <c r="C69" s="44"/>
      <c r="D69" s="35">
        <f t="shared" ref="D69:J69" si="2">SUM(D52,D68)</f>
        <v>1757851.6000000006</v>
      </c>
      <c r="E69" s="35">
        <f t="shared" si="2"/>
        <v>47355.770000000004</v>
      </c>
      <c r="F69" s="35">
        <f t="shared" si="2"/>
        <v>313130.31999999995</v>
      </c>
      <c r="G69" s="35">
        <f t="shared" si="2"/>
        <v>1337190.7100000002</v>
      </c>
      <c r="H69" s="35">
        <f t="shared" si="2"/>
        <v>1428681.3099999998</v>
      </c>
      <c r="I69" s="35">
        <f t="shared" si="2"/>
        <v>77653.16</v>
      </c>
      <c r="J69" s="35">
        <f t="shared" si="2"/>
        <v>3689.4100000000003</v>
      </c>
      <c r="K69" s="42">
        <v>16.23</v>
      </c>
      <c r="L69" s="42">
        <v>253.47</v>
      </c>
      <c r="M69" s="53"/>
      <c r="N69" s="54"/>
      <c r="Q69" s="23"/>
    </row>
    <row r="70" spans="1:106" ht="15.75" customHeight="1">
      <c r="A70" s="45"/>
      <c r="B70" s="1"/>
      <c r="C70" s="1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Q70" s="43"/>
    </row>
    <row r="71" spans="1:106">
      <c r="A71" s="45"/>
      <c r="B71" s="1"/>
      <c r="C71" s="1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</row>
    <row r="72" spans="1:106">
      <c r="A72" s="45" t="s">
        <v>73</v>
      </c>
      <c r="B72" s="61" t="s">
        <v>465</v>
      </c>
      <c r="C72" s="56"/>
      <c r="E72" s="56"/>
      <c r="F72" s="56"/>
      <c r="G72" s="56"/>
      <c r="H72" s="56"/>
      <c r="I72" s="56"/>
      <c r="J72" s="56"/>
      <c r="K72" s="56"/>
      <c r="L72" s="22"/>
      <c r="M72" s="1"/>
      <c r="N72" s="43"/>
      <c r="Q72" s="43"/>
    </row>
    <row r="73" spans="1:106">
      <c r="A73" s="45" t="s">
        <v>73</v>
      </c>
      <c r="B73" s="56" t="s">
        <v>74</v>
      </c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22"/>
      <c r="P73" s="43"/>
      <c r="Q73" s="43"/>
    </row>
    <row r="74" spans="1:106" s="1" customFormat="1">
      <c r="A74" s="45" t="s">
        <v>73</v>
      </c>
      <c r="B74" s="62" t="s">
        <v>75</v>
      </c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22"/>
      <c r="CZ74" s="14"/>
    </row>
    <row r="75" spans="1:106">
      <c r="A75" s="45" t="s">
        <v>73</v>
      </c>
      <c r="B75" s="62" t="s">
        <v>78</v>
      </c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22"/>
      <c r="DB75" s="14"/>
    </row>
    <row r="76" spans="1:106">
      <c r="A76" s="45" t="s">
        <v>73</v>
      </c>
      <c r="B76" s="63" t="s">
        <v>76</v>
      </c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22"/>
      <c r="DB76" s="14"/>
    </row>
    <row r="77" spans="1:10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DB77" s="14"/>
    </row>
    <row r="78" spans="1:106" ht="15" customHeight="1">
      <c r="A78" s="46"/>
      <c r="B78" s="51"/>
      <c r="C78" s="47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DB78" s="14"/>
    </row>
    <row r="79" spans="1:106" ht="1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49"/>
      <c r="P79" s="49"/>
      <c r="Q79" s="49"/>
    </row>
    <row r="80" spans="1:106">
      <c r="A80" s="57"/>
      <c r="B80" s="58"/>
      <c r="C80" s="59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49"/>
      <c r="P80" s="49"/>
      <c r="Q80" s="49"/>
    </row>
    <row r="81" spans="1:17" s="1" customFormat="1"/>
    <row r="82" spans="1:17">
      <c r="A82" s="1"/>
      <c r="B82" s="58"/>
      <c r="C82" s="59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49"/>
      <c r="P82" s="49"/>
      <c r="Q82" s="49"/>
    </row>
    <row r="83" spans="1:17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49"/>
      <c r="P83" s="49"/>
      <c r="Q83" s="49"/>
    </row>
    <row r="84" spans="1:17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49"/>
      <c r="P84" s="49"/>
      <c r="Q84" s="49"/>
    </row>
    <row r="85" spans="1:17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49"/>
      <c r="P85" s="49"/>
      <c r="Q85" s="49"/>
    </row>
    <row r="86" spans="1:17" s="1" customFormat="1"/>
    <row r="87" spans="1:17" s="1" customFormat="1"/>
    <row r="88" spans="1:17" s="1" customFormat="1"/>
    <row r="89" spans="1:17" s="1" customFormat="1"/>
    <row r="90" spans="1:17" s="1" customFormat="1"/>
    <row r="91" spans="1:17" s="1" customFormat="1"/>
    <row r="92" spans="1:17" s="1" customFormat="1"/>
    <row r="93" spans="1:17" s="1" customFormat="1"/>
    <row r="94" spans="1:17" s="1" customFormat="1"/>
    <row r="95" spans="1:17" s="1" customFormat="1"/>
    <row r="96" spans="1:17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pans="1:1" s="1" customFormat="1"/>
    <row r="1314" spans="1:1" s="1" customFormat="1"/>
    <row r="1315" spans="1:1" s="1" customFormat="1"/>
    <row r="1316" spans="1:1" s="1" customFormat="1"/>
    <row r="1317" spans="1:1" s="1" customFormat="1"/>
    <row r="1318" spans="1:1" s="1" customFormat="1"/>
    <row r="1319" spans="1:1" s="1" customFormat="1"/>
    <row r="1320" spans="1:1" s="1" customFormat="1"/>
    <row r="1321" spans="1:1" s="1" customFormat="1"/>
    <row r="1322" spans="1:1" s="1" customFormat="1"/>
    <row r="1323" spans="1:1" s="1" customFormat="1"/>
    <row r="1324" spans="1:1" s="1" customFormat="1"/>
    <row r="1325" spans="1:1" s="1" customFormat="1"/>
    <row r="1326" spans="1:1" s="1" customFormat="1"/>
    <row r="1327" spans="1:1" s="1" customFormat="1"/>
    <row r="1328" spans="1:1" s="1" customFormat="1">
      <c r="A1328" s="14"/>
    </row>
    <row r="1329" spans="1:14" s="1" customFormat="1">
      <c r="A1329" s="14"/>
      <c r="B1329" s="14"/>
      <c r="C1329" s="14"/>
      <c r="D1329" s="14"/>
      <c r="E1329" s="14"/>
      <c r="F1329" s="14"/>
      <c r="G1329" s="14"/>
      <c r="H1329" s="14"/>
      <c r="I1329" s="14"/>
      <c r="J1329" s="14"/>
      <c r="K1329" s="14"/>
      <c r="L1329" s="14"/>
      <c r="M1329" s="14"/>
      <c r="N1329" s="14"/>
    </row>
    <row r="1330" spans="1:14" s="1" customFormat="1">
      <c r="A1330" s="14"/>
      <c r="B1330" s="14"/>
      <c r="C1330" s="14"/>
      <c r="D1330" s="14"/>
      <c r="E1330" s="14"/>
      <c r="F1330" s="14"/>
      <c r="G1330" s="14"/>
      <c r="H1330" s="14"/>
      <c r="I1330" s="14"/>
      <c r="J1330" s="14"/>
      <c r="K1330" s="14"/>
      <c r="L1330" s="14"/>
      <c r="M1330" s="14"/>
      <c r="N1330" s="14"/>
    </row>
    <row r="1331" spans="1:14" s="1" customFormat="1">
      <c r="A1331" s="14"/>
      <c r="B1331" s="14"/>
      <c r="C1331" s="14"/>
      <c r="D1331" s="14"/>
      <c r="E1331" s="14"/>
      <c r="F1331" s="14"/>
      <c r="G1331" s="14"/>
      <c r="H1331" s="14"/>
      <c r="I1331" s="14"/>
      <c r="J1331" s="14"/>
      <c r="K1331" s="14"/>
      <c r="L1331" s="14"/>
      <c r="M1331" s="14"/>
      <c r="N1331" s="14"/>
    </row>
  </sheetData>
  <mergeCells count="8">
    <mergeCell ref="A7:N7"/>
    <mergeCell ref="A53:N53"/>
    <mergeCell ref="A1:N1"/>
    <mergeCell ref="A3:A4"/>
    <mergeCell ref="B3:B4"/>
    <mergeCell ref="C3:C4"/>
    <mergeCell ref="D3:J3"/>
    <mergeCell ref="K3:N3"/>
  </mergeCells>
  <phoneticPr fontId="21" type="noConversion"/>
  <hyperlinks>
    <hyperlink ref="C10" r:id="rId1" xr:uid="{481E67C4-B43B-4B23-BA4D-CD451CA1C47D}"/>
    <hyperlink ref="C59" r:id="rId2" xr:uid="{0A36435D-0498-440D-A513-C16926FF818C}"/>
    <hyperlink ref="C56" r:id="rId3" xr:uid="{6D44D360-A78D-49CE-9E94-7C3D0FC157D0}"/>
    <hyperlink ref="C55" r:id="rId4" xr:uid="{4CD480C0-4083-4533-9386-BFC14BFB42A8}"/>
    <hyperlink ref="C13" r:id="rId5" xr:uid="{E36FDC0F-E9F0-49C0-866D-431937366168}"/>
    <hyperlink ref="C14" r:id="rId6" xr:uid="{5DCFD592-934E-4C0F-9C24-25A9E74D2DDF}"/>
    <hyperlink ref="C9" r:id="rId7" xr:uid="{2C988228-40B4-4F83-B014-6245C1052C20}"/>
    <hyperlink ref="C16" r:id="rId8" xr:uid="{B2566E9D-E877-4444-826A-9DABF839CD6B}"/>
    <hyperlink ref="C8" r:id="rId9" xr:uid="{05824255-5FFD-4B86-8C17-DB67E2754B5E}"/>
    <hyperlink ref="C15" r:id="rId10" xr:uid="{DB87D672-30F0-4431-8081-91FD5319A530}"/>
    <hyperlink ref="C12" r:id="rId11" xr:uid="{31296D84-C353-4F50-AFCF-1544F9083F9A}"/>
    <hyperlink ref="C18" r:id="rId12" xr:uid="{0B7A88CE-EE05-429A-A0F3-19B6DD3E0832}"/>
    <hyperlink ref="C19" r:id="rId13" xr:uid="{207A4AF1-5A61-4178-9623-591C52A14151}"/>
    <hyperlink ref="C20" r:id="rId14" xr:uid="{96DDE083-0815-4C1F-A7AF-8F91B5C74FC8}"/>
    <hyperlink ref="C30" r:id="rId15" xr:uid="{7F216C93-9C24-43AB-84A7-5C93DA7ECEBB}"/>
    <hyperlink ref="C24" r:id="rId16" xr:uid="{85CEDAAC-CDD3-40AF-87AC-6C1E436C1DA8}"/>
    <hyperlink ref="C32" r:id="rId17" xr:uid="{4E23150D-48C7-446A-B668-1B2CEDBCDE9A}"/>
    <hyperlink ref="C11" r:id="rId18" xr:uid="{92D19F91-BC92-4965-8D3C-DDC77B2F1F6C}"/>
    <hyperlink ref="C26" r:id="rId19" xr:uid="{35B92B11-5C83-4621-9913-8206567C77E3}"/>
    <hyperlink ref="C22" r:id="rId20" xr:uid="{ED489331-D03F-4E1C-81DF-E82582599A30}"/>
    <hyperlink ref="C27" r:id="rId21" xr:uid="{2A9ADD08-2C72-4248-98C9-E86D6686D868}"/>
    <hyperlink ref="C28" r:id="rId22" xr:uid="{7BB0FC74-DFDE-48EA-B096-28C96DB9148E}"/>
    <hyperlink ref="C31" r:id="rId23" xr:uid="{C9FF80BA-B4B6-439C-9E08-14956F72D3CB}"/>
    <hyperlink ref="C25" r:id="rId24" xr:uid="{B2D59003-AF02-4D2F-B4FE-088906C1D314}"/>
    <hyperlink ref="C33" r:id="rId25" xr:uid="{3A36941E-7DDA-448C-BDA2-D30EE13A7844}"/>
    <hyperlink ref="C29" r:id="rId26" xr:uid="{2075B63F-46BB-4118-ABB6-2C4181161F9A}"/>
    <hyperlink ref="C34" r:id="rId27" xr:uid="{0FABDBDC-2C06-4002-9E6B-0CE2023C4091}"/>
    <hyperlink ref="C23" r:id="rId28" xr:uid="{9D6AE19A-0949-47CB-9164-4CF9803B0D09}"/>
    <hyperlink ref="C36" r:id="rId29" xr:uid="{1BFC2E98-3CF1-4101-887F-AC820A2749BE}"/>
    <hyperlink ref="C38" r:id="rId30" xr:uid="{35964782-3D96-4D46-ABC3-438AF93F73F6}"/>
    <hyperlink ref="C35" r:id="rId31" xr:uid="{B8C4822A-E1FB-464D-8E95-854DACF42940}"/>
    <hyperlink ref="C45" r:id="rId32" xr:uid="{A1CD7602-09E9-4E06-B040-44AB9B37F8EB}"/>
    <hyperlink ref="C39" r:id="rId33" xr:uid="{542627BF-55EA-4D42-A8D7-A5F641363877}"/>
    <hyperlink ref="C17" r:id="rId34" xr:uid="{E99BADF5-AD31-4FBF-95FA-AF1E545866FA}"/>
    <hyperlink ref="C43" r:id="rId35" xr:uid="{6D75365C-AC10-4BBA-952B-DC8E2AA039B9}"/>
    <hyperlink ref="C40" r:id="rId36" xr:uid="{81DBFA04-351F-40AF-8AFC-FF0AB6DA8C7E}"/>
    <hyperlink ref="C65" r:id="rId37" xr:uid="{DA60BC9D-D0E5-4F11-AD1D-E9BB4BB6A429}"/>
    <hyperlink ref="C41" r:id="rId38" xr:uid="{7D8C5AD7-9423-41AD-BAC7-314810F3DF78}"/>
    <hyperlink ref="C47" r:id="rId39" xr:uid="{3EE4A66A-BBFC-464F-A801-74554FA27356}"/>
    <hyperlink ref="C21" r:id="rId40" xr:uid="{3B3965D0-2999-4026-9F5D-4D95CB6CB22A}"/>
    <hyperlink ref="C42" r:id="rId41" xr:uid="{8AA9D909-5A05-4945-8B5E-67DEBB8B2B7F}"/>
    <hyperlink ref="C51" r:id="rId42" xr:uid="{2BE08776-D60F-4B2E-84DD-F5EAAE3ECEA5}"/>
    <hyperlink ref="C46" r:id="rId43" xr:uid="{3EBF6BAA-BF86-4059-8B77-233615F282E4}"/>
    <hyperlink ref="C48" r:id="rId44" xr:uid="{4DAEA2AF-4C37-4147-8F22-84C28B74C3C2}"/>
    <hyperlink ref="C49" r:id="rId45" xr:uid="{3A139AB7-9BEF-4DB0-9F82-646D846730E0}"/>
    <hyperlink ref="C44" r:id="rId46" xr:uid="{2748E823-DEDD-43F8-9D8A-80BF4C8A39E0}"/>
    <hyperlink ref="C54" r:id="rId47" xr:uid="{766AF8EA-DD48-4EB1-8DC1-DB15895377DE}"/>
    <hyperlink ref="C57" r:id="rId48" xr:uid="{B3AEAFE0-8A7A-46B5-9341-81479B0951CF}"/>
    <hyperlink ref="C60" r:id="rId49" xr:uid="{C83622DB-72CC-4A3B-B270-092F2CE6B479}"/>
    <hyperlink ref="C58" r:id="rId50" xr:uid="{AF19A5BE-D202-4810-9FBC-2387BDD993BB}"/>
    <hyperlink ref="C64" r:id="rId51" xr:uid="{AC44B5A8-5ACD-487F-AF3C-9DBCF678BB98}"/>
    <hyperlink ref="C61" r:id="rId52" xr:uid="{71ABD134-1FC6-4E49-9B5A-AF5E2CE3BCF7}"/>
    <hyperlink ref="C63" r:id="rId53" xr:uid="{1F6BAEEE-DDCC-4AAB-A9DC-BE38117A82D0}"/>
    <hyperlink ref="C67" r:id="rId54" xr:uid="{4E19143E-3D65-41A5-B116-4473E4418ABC}"/>
    <hyperlink ref="C66" r:id="rId55" xr:uid="{265D31EE-04F9-41B8-827B-DC154C2817E4}"/>
    <hyperlink ref="C37" r:id="rId56" xr:uid="{280A290E-B06D-4C24-9990-4AC695B2083F}"/>
    <hyperlink ref="C50" r:id="rId57" xr:uid="{7608E017-EC1F-4F8C-A08D-AEB9E1C2FB6B}"/>
    <hyperlink ref="C62" r:id="rId58" xr:uid="{778F51BB-B890-4615-BA0E-9700C24D5DEC}"/>
  </hyperlinks>
  <pageMargins left="0.7" right="0.7" top="0.75" bottom="0.75" header="0.3" footer="0.3"/>
  <pageSetup paperSize="9" orientation="landscape" r:id="rId5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A59DB-50CC-4A0A-87D2-6F539EEB1A8D}">
  <dimension ref="A1:AA48"/>
  <sheetViews>
    <sheetView workbookViewId="0">
      <selection sqref="A1:AA1048576"/>
    </sheetView>
  </sheetViews>
  <sheetFormatPr defaultRowHeight="14.5"/>
  <cols>
    <col min="1" max="1" width="18.81640625" bestFit="1" customWidth="1"/>
    <col min="2" max="2" width="8.1796875" bestFit="1" customWidth="1"/>
    <col min="4" max="4" width="18.81640625" bestFit="1" customWidth="1"/>
    <col min="5" max="5" width="7.81640625" bestFit="1" customWidth="1"/>
    <col min="7" max="7" width="18.81640625" bestFit="1" customWidth="1"/>
    <col min="8" max="8" width="7.81640625" bestFit="1" customWidth="1"/>
    <col min="10" max="10" width="18.81640625" bestFit="1" customWidth="1"/>
    <col min="11" max="11" width="7.81640625" bestFit="1" customWidth="1"/>
    <col min="12" max="12" width="21.1796875" style="69" bestFit="1" customWidth="1"/>
    <col min="14" max="14" width="18.81640625" bestFit="1" customWidth="1"/>
    <col min="15" max="15" width="7.81640625" bestFit="1" customWidth="1"/>
    <col min="17" max="17" width="18.81640625" bestFit="1" customWidth="1"/>
    <col min="18" max="18" width="7.81640625" bestFit="1" customWidth="1"/>
    <col min="20" max="20" width="18.81640625" bestFit="1" customWidth="1"/>
    <col min="21" max="21" width="7.81640625" bestFit="1" customWidth="1"/>
    <col min="23" max="23" width="18.81640625" bestFit="1" customWidth="1"/>
    <col min="26" max="26" width="23" bestFit="1" customWidth="1"/>
  </cols>
  <sheetData>
    <row r="1" spans="1:27">
      <c r="A1" t="s">
        <v>84</v>
      </c>
      <c r="D1" t="s">
        <v>85</v>
      </c>
      <c r="G1" t="s">
        <v>86</v>
      </c>
      <c r="J1" t="s">
        <v>87</v>
      </c>
      <c r="L1" s="69" t="s">
        <v>88</v>
      </c>
      <c r="N1" t="s">
        <v>89</v>
      </c>
      <c r="Q1" t="s">
        <v>90</v>
      </c>
      <c r="T1" t="s">
        <v>91</v>
      </c>
      <c r="W1" t="s">
        <v>92</v>
      </c>
      <c r="Z1" t="s">
        <v>93</v>
      </c>
    </row>
    <row r="2" spans="1:27">
      <c r="A2" s="70" t="s">
        <v>1</v>
      </c>
      <c r="B2" s="70" t="s">
        <v>94</v>
      </c>
      <c r="D2" s="70" t="s">
        <v>1</v>
      </c>
      <c r="E2" s="70" t="s">
        <v>94</v>
      </c>
      <c r="G2" s="70" t="s">
        <v>1</v>
      </c>
      <c r="H2" s="70" t="s">
        <v>94</v>
      </c>
      <c r="J2" s="70" t="s">
        <v>1</v>
      </c>
      <c r="K2" s="70" t="s">
        <v>94</v>
      </c>
      <c r="N2" s="71" t="s">
        <v>1</v>
      </c>
      <c r="O2" s="71" t="s">
        <v>94</v>
      </c>
      <c r="Q2" s="71" t="s">
        <v>1</v>
      </c>
      <c r="R2" s="71" t="s">
        <v>94</v>
      </c>
      <c r="T2" s="71" t="s">
        <v>1</v>
      </c>
      <c r="U2" s="71" t="s">
        <v>94</v>
      </c>
      <c r="W2" s="71" t="s">
        <v>1</v>
      </c>
      <c r="X2" s="71" t="s">
        <v>94</v>
      </c>
      <c r="Z2" s="72" t="s">
        <v>1</v>
      </c>
      <c r="AA2" s="72" t="s">
        <v>94</v>
      </c>
    </row>
    <row r="3" spans="1:27" ht="21.5">
      <c r="A3" s="73" t="s">
        <v>16</v>
      </c>
      <c r="B3" s="74" t="s">
        <v>95</v>
      </c>
      <c r="D3" s="73" t="s">
        <v>16</v>
      </c>
      <c r="E3" s="75" t="s">
        <v>96</v>
      </c>
      <c r="G3" s="73" t="s">
        <v>16</v>
      </c>
      <c r="H3" s="75" t="s">
        <v>97</v>
      </c>
      <c r="J3" s="73" t="s">
        <v>16</v>
      </c>
      <c r="K3" s="75" t="s">
        <v>98</v>
      </c>
      <c r="L3" s="69">
        <f>H3+K3</f>
        <v>220529.42</v>
      </c>
      <c r="N3" s="76" t="s">
        <v>16</v>
      </c>
      <c r="O3" s="77" t="s">
        <v>99</v>
      </c>
      <c r="Q3" s="76" t="s">
        <v>16</v>
      </c>
      <c r="R3" s="77" t="s">
        <v>100</v>
      </c>
      <c r="T3" s="76" t="s">
        <v>16</v>
      </c>
      <c r="U3" s="77" t="s">
        <v>101</v>
      </c>
      <c r="W3" s="76" t="s">
        <v>16</v>
      </c>
      <c r="X3" s="77" t="s">
        <v>102</v>
      </c>
      <c r="Z3" s="78" t="s">
        <v>16</v>
      </c>
      <c r="AA3" s="79" t="s">
        <v>103</v>
      </c>
    </row>
    <row r="4" spans="1:27">
      <c r="A4" s="73" t="s">
        <v>51</v>
      </c>
      <c r="B4" s="74" t="s">
        <v>77</v>
      </c>
      <c r="D4" s="73" t="s">
        <v>51</v>
      </c>
      <c r="E4" s="75" t="s">
        <v>77</v>
      </c>
      <c r="G4" s="73" t="s">
        <v>51</v>
      </c>
      <c r="H4" s="75" t="s">
        <v>77</v>
      </c>
      <c r="J4" s="73" t="s">
        <v>51</v>
      </c>
      <c r="K4" s="75" t="s">
        <v>77</v>
      </c>
      <c r="L4" s="69" t="str">
        <f>K4</f>
        <v/>
      </c>
      <c r="N4" s="76" t="s">
        <v>51</v>
      </c>
      <c r="O4" s="77" t="s">
        <v>77</v>
      </c>
      <c r="Q4" s="76" t="s">
        <v>51</v>
      </c>
      <c r="R4" s="77" t="s">
        <v>77</v>
      </c>
      <c r="T4" s="76" t="s">
        <v>51</v>
      </c>
      <c r="U4" s="77" t="s">
        <v>77</v>
      </c>
      <c r="W4" s="76" t="s">
        <v>51</v>
      </c>
      <c r="X4" s="77" t="s">
        <v>77</v>
      </c>
      <c r="Z4" s="78" t="s">
        <v>51</v>
      </c>
      <c r="AA4" s="79" t="s">
        <v>77</v>
      </c>
    </row>
    <row r="5" spans="1:27" ht="21.5">
      <c r="A5" s="73" t="s">
        <v>57</v>
      </c>
      <c r="B5" s="74">
        <v>4028.39</v>
      </c>
      <c r="D5" s="73" t="s">
        <v>57</v>
      </c>
      <c r="E5" s="75" t="s">
        <v>77</v>
      </c>
      <c r="G5" s="73" t="s">
        <v>57</v>
      </c>
      <c r="H5" s="75" t="s">
        <v>104</v>
      </c>
      <c r="J5" s="73" t="s">
        <v>57</v>
      </c>
      <c r="K5" s="75" t="s">
        <v>105</v>
      </c>
      <c r="L5" s="69">
        <f t="shared" ref="L5:L48" si="0">H5+K5</f>
        <v>1252.53</v>
      </c>
      <c r="N5" s="76" t="s">
        <v>57</v>
      </c>
      <c r="O5" s="77" t="s">
        <v>106</v>
      </c>
      <c r="Q5" s="76" t="s">
        <v>57</v>
      </c>
      <c r="R5" s="77" t="s">
        <v>107</v>
      </c>
      <c r="T5" s="76" t="s">
        <v>57</v>
      </c>
      <c r="U5" s="77" t="s">
        <v>108</v>
      </c>
      <c r="W5" s="76" t="s">
        <v>57</v>
      </c>
      <c r="X5" s="77" t="s">
        <v>109</v>
      </c>
      <c r="Z5" s="78" t="s">
        <v>57</v>
      </c>
      <c r="AA5" s="79" t="s">
        <v>110</v>
      </c>
    </row>
    <row r="6" spans="1:27">
      <c r="A6" s="73" t="s">
        <v>35</v>
      </c>
      <c r="B6" s="74">
        <v>22316.81</v>
      </c>
      <c r="D6" s="73" t="s">
        <v>35</v>
      </c>
      <c r="E6" s="75" t="s">
        <v>111</v>
      </c>
      <c r="G6" s="73" t="s">
        <v>35</v>
      </c>
      <c r="H6" s="75" t="s">
        <v>112</v>
      </c>
      <c r="J6" s="73" t="s">
        <v>35</v>
      </c>
      <c r="K6" s="75" t="s">
        <v>113</v>
      </c>
      <c r="L6" s="69">
        <f t="shared" si="0"/>
        <v>5242.32</v>
      </c>
      <c r="N6" s="76" t="s">
        <v>35</v>
      </c>
      <c r="O6" s="77" t="s">
        <v>114</v>
      </c>
      <c r="Q6" s="76" t="s">
        <v>35</v>
      </c>
      <c r="R6" s="77" t="s">
        <v>115</v>
      </c>
      <c r="T6" s="76" t="s">
        <v>35</v>
      </c>
      <c r="U6" s="77" t="s">
        <v>116</v>
      </c>
      <c r="W6" s="76" t="s">
        <v>35</v>
      </c>
      <c r="X6" s="77" t="s">
        <v>117</v>
      </c>
      <c r="Z6" s="78" t="s">
        <v>35</v>
      </c>
      <c r="AA6" s="79" t="s">
        <v>118</v>
      </c>
    </row>
    <row r="7" spans="1:27">
      <c r="A7" s="73" t="s">
        <v>119</v>
      </c>
      <c r="B7" s="74" t="s">
        <v>120</v>
      </c>
      <c r="D7" s="73" t="s">
        <v>119</v>
      </c>
      <c r="E7" s="75" t="s">
        <v>77</v>
      </c>
      <c r="G7" s="73" t="s">
        <v>119</v>
      </c>
      <c r="H7" s="75" t="s">
        <v>77</v>
      </c>
      <c r="J7" s="73" t="s">
        <v>119</v>
      </c>
      <c r="K7" s="75" t="s">
        <v>121</v>
      </c>
      <c r="L7" s="69" t="str">
        <f>K7</f>
        <v>1755,75</v>
      </c>
      <c r="N7" s="76" t="s">
        <v>119</v>
      </c>
      <c r="O7" s="77" t="s">
        <v>122</v>
      </c>
      <c r="Q7" s="76" t="s">
        <v>119</v>
      </c>
      <c r="R7" s="77" t="s">
        <v>123</v>
      </c>
      <c r="T7" s="76" t="s">
        <v>119</v>
      </c>
      <c r="U7" s="77" t="s">
        <v>124</v>
      </c>
      <c r="W7" s="76" t="s">
        <v>119</v>
      </c>
      <c r="X7" s="77" t="s">
        <v>125</v>
      </c>
      <c r="Z7" s="78" t="s">
        <v>119</v>
      </c>
      <c r="AA7" s="79" t="s">
        <v>126</v>
      </c>
    </row>
    <row r="8" spans="1:27">
      <c r="A8" s="73" t="s">
        <v>22</v>
      </c>
      <c r="B8" s="74" t="s">
        <v>127</v>
      </c>
      <c r="D8" s="73" t="s">
        <v>22</v>
      </c>
      <c r="E8" s="75" t="s">
        <v>77</v>
      </c>
      <c r="G8" s="73" t="s">
        <v>22</v>
      </c>
      <c r="H8" s="75" t="s">
        <v>128</v>
      </c>
      <c r="J8" s="73" t="s">
        <v>22</v>
      </c>
      <c r="K8" s="75" t="s">
        <v>129</v>
      </c>
      <c r="L8" s="69">
        <f t="shared" si="0"/>
        <v>12628.11</v>
      </c>
      <c r="N8" s="76" t="s">
        <v>22</v>
      </c>
      <c r="O8" s="77" t="s">
        <v>130</v>
      </c>
      <c r="Q8" s="76" t="s">
        <v>22</v>
      </c>
      <c r="R8" s="77" t="s">
        <v>131</v>
      </c>
      <c r="T8" s="76" t="s">
        <v>22</v>
      </c>
      <c r="U8" s="77" t="s">
        <v>132</v>
      </c>
      <c r="W8" s="76" t="s">
        <v>22</v>
      </c>
      <c r="X8" s="77" t="s">
        <v>133</v>
      </c>
      <c r="Z8" s="78" t="s">
        <v>22</v>
      </c>
      <c r="AA8" s="79" t="s">
        <v>134</v>
      </c>
    </row>
    <row r="9" spans="1:27">
      <c r="A9" s="73" t="s">
        <v>54</v>
      </c>
      <c r="B9" s="74" t="s">
        <v>135</v>
      </c>
      <c r="D9" s="73" t="s">
        <v>54</v>
      </c>
      <c r="E9" s="75" t="s">
        <v>77</v>
      </c>
      <c r="G9" s="73" t="s">
        <v>54</v>
      </c>
      <c r="H9" s="75" t="s">
        <v>77</v>
      </c>
      <c r="J9" s="73" t="s">
        <v>54</v>
      </c>
      <c r="K9" s="75" t="s">
        <v>136</v>
      </c>
      <c r="L9" s="69" t="str">
        <f>K9</f>
        <v>1644,5</v>
      </c>
      <c r="N9" s="76" t="s">
        <v>54</v>
      </c>
      <c r="O9" s="77" t="s">
        <v>137</v>
      </c>
      <c r="Q9" s="76" t="s">
        <v>54</v>
      </c>
      <c r="R9" s="77" t="s">
        <v>138</v>
      </c>
      <c r="T9" s="76" t="s">
        <v>54</v>
      </c>
      <c r="U9" s="77" t="s">
        <v>139</v>
      </c>
      <c r="W9" s="76" t="s">
        <v>54</v>
      </c>
      <c r="X9" s="77" t="s">
        <v>140</v>
      </c>
      <c r="Z9" s="78" t="s">
        <v>54</v>
      </c>
      <c r="AA9" s="79" t="s">
        <v>141</v>
      </c>
    </row>
    <row r="10" spans="1:27">
      <c r="A10" s="73" t="s">
        <v>142</v>
      </c>
      <c r="B10" s="74" t="s">
        <v>143</v>
      </c>
      <c r="D10" s="73" t="s">
        <v>142</v>
      </c>
      <c r="E10" s="75" t="s">
        <v>77</v>
      </c>
      <c r="G10" s="73" t="s">
        <v>142</v>
      </c>
      <c r="H10" s="75" t="s">
        <v>128</v>
      </c>
      <c r="J10" s="73" t="s">
        <v>142</v>
      </c>
      <c r="K10" s="75" t="s">
        <v>144</v>
      </c>
      <c r="L10" s="69">
        <f t="shared" si="0"/>
        <v>2244.2000000000003</v>
      </c>
      <c r="N10" s="76" t="s">
        <v>142</v>
      </c>
      <c r="O10" s="77" t="s">
        <v>145</v>
      </c>
      <c r="Q10" s="76" t="s">
        <v>142</v>
      </c>
      <c r="R10" s="77" t="s">
        <v>146</v>
      </c>
      <c r="T10" s="76" t="s">
        <v>142</v>
      </c>
      <c r="U10" s="77" t="s">
        <v>147</v>
      </c>
      <c r="W10" s="76" t="s">
        <v>142</v>
      </c>
      <c r="X10" s="77" t="s">
        <v>148</v>
      </c>
      <c r="Z10" s="78" t="s">
        <v>142</v>
      </c>
      <c r="AA10" s="79" t="s">
        <v>149</v>
      </c>
    </row>
    <row r="11" spans="1:27" ht="21.5">
      <c r="A11" s="73" t="s">
        <v>43</v>
      </c>
      <c r="B11" s="74" t="s">
        <v>150</v>
      </c>
      <c r="D11" s="73" t="s">
        <v>43</v>
      </c>
      <c r="E11" s="75" t="s">
        <v>77</v>
      </c>
      <c r="G11" s="73" t="s">
        <v>43</v>
      </c>
      <c r="H11" s="75" t="s">
        <v>151</v>
      </c>
      <c r="J11" s="73" t="s">
        <v>43</v>
      </c>
      <c r="K11" s="75" t="s">
        <v>152</v>
      </c>
      <c r="L11" s="69">
        <f t="shared" si="0"/>
        <v>2215.6299999999997</v>
      </c>
      <c r="N11" s="76" t="s">
        <v>43</v>
      </c>
      <c r="O11" s="77" t="s">
        <v>153</v>
      </c>
      <c r="Q11" s="76" t="s">
        <v>43</v>
      </c>
      <c r="R11" s="77" t="s">
        <v>154</v>
      </c>
      <c r="T11" s="76" t="s">
        <v>43</v>
      </c>
      <c r="U11" s="77" t="s">
        <v>155</v>
      </c>
      <c r="W11" s="76" t="s">
        <v>43</v>
      </c>
      <c r="X11" s="77" t="s">
        <v>156</v>
      </c>
      <c r="Z11" s="78" t="s">
        <v>43</v>
      </c>
      <c r="AA11" s="79" t="s">
        <v>157</v>
      </c>
    </row>
    <row r="12" spans="1:27">
      <c r="A12" s="73" t="s">
        <v>23</v>
      </c>
      <c r="B12" s="74" t="s">
        <v>158</v>
      </c>
      <c r="D12" s="73" t="s">
        <v>23</v>
      </c>
      <c r="E12" s="75" t="s">
        <v>77</v>
      </c>
      <c r="G12" s="73" t="s">
        <v>23</v>
      </c>
      <c r="H12" s="75" t="s">
        <v>159</v>
      </c>
      <c r="J12" s="73" t="s">
        <v>23</v>
      </c>
      <c r="K12" s="75" t="s">
        <v>160</v>
      </c>
      <c r="L12" s="69">
        <f t="shared" si="0"/>
        <v>5982.59</v>
      </c>
      <c r="N12" s="76" t="s">
        <v>23</v>
      </c>
      <c r="O12" s="77" t="s">
        <v>161</v>
      </c>
      <c r="Q12" s="76" t="s">
        <v>23</v>
      </c>
      <c r="R12" s="77" t="s">
        <v>162</v>
      </c>
      <c r="T12" s="76" t="s">
        <v>23</v>
      </c>
      <c r="U12" s="77" t="s">
        <v>163</v>
      </c>
      <c r="W12" s="76" t="s">
        <v>23</v>
      </c>
      <c r="X12" s="77" t="s">
        <v>164</v>
      </c>
      <c r="Z12" s="78" t="s">
        <v>23</v>
      </c>
      <c r="AA12" s="79" t="s">
        <v>165</v>
      </c>
    </row>
    <row r="13" spans="1:27">
      <c r="A13" s="73" t="s">
        <v>26</v>
      </c>
      <c r="B13" s="74" t="s">
        <v>166</v>
      </c>
      <c r="D13" s="73" t="s">
        <v>26</v>
      </c>
      <c r="E13" s="75" t="s">
        <v>77</v>
      </c>
      <c r="G13" s="73" t="s">
        <v>26</v>
      </c>
      <c r="H13" s="75" t="s">
        <v>167</v>
      </c>
      <c r="J13" s="73" t="s">
        <v>26</v>
      </c>
      <c r="K13" s="75" t="s">
        <v>168</v>
      </c>
      <c r="L13" s="69">
        <f t="shared" si="0"/>
        <v>7847.38</v>
      </c>
      <c r="N13" s="76" t="s">
        <v>26</v>
      </c>
      <c r="O13" s="77" t="s">
        <v>169</v>
      </c>
      <c r="Q13" s="76" t="s">
        <v>26</v>
      </c>
      <c r="R13" s="77" t="s">
        <v>170</v>
      </c>
      <c r="T13" s="76" t="s">
        <v>26</v>
      </c>
      <c r="U13" s="77" t="s">
        <v>171</v>
      </c>
      <c r="W13" s="76" t="s">
        <v>26</v>
      </c>
      <c r="X13" s="77" t="s">
        <v>172</v>
      </c>
      <c r="Z13" s="78" t="s">
        <v>26</v>
      </c>
      <c r="AA13" s="79" t="s">
        <v>173</v>
      </c>
    </row>
    <row r="14" spans="1:27">
      <c r="A14" s="73" t="s">
        <v>174</v>
      </c>
      <c r="B14" s="74" t="s">
        <v>175</v>
      </c>
      <c r="D14" s="73" t="s">
        <v>174</v>
      </c>
      <c r="E14" s="75" t="s">
        <v>176</v>
      </c>
      <c r="G14" s="73" t="s">
        <v>174</v>
      </c>
      <c r="H14" s="75" t="s">
        <v>177</v>
      </c>
      <c r="J14" s="73" t="s">
        <v>174</v>
      </c>
      <c r="K14" s="75" t="s">
        <v>178</v>
      </c>
      <c r="L14" s="69">
        <f t="shared" si="0"/>
        <v>1916.61</v>
      </c>
      <c r="N14" s="76" t="s">
        <v>174</v>
      </c>
      <c r="O14" s="77" t="s">
        <v>179</v>
      </c>
      <c r="Q14" s="76" t="s">
        <v>174</v>
      </c>
      <c r="R14" s="77" t="s">
        <v>180</v>
      </c>
      <c r="T14" s="76" t="s">
        <v>174</v>
      </c>
      <c r="U14" s="77" t="s">
        <v>181</v>
      </c>
      <c r="W14" s="76" t="s">
        <v>174</v>
      </c>
      <c r="X14" s="77" t="s">
        <v>182</v>
      </c>
      <c r="Z14" s="78" t="s">
        <v>174</v>
      </c>
      <c r="AA14" s="79" t="s">
        <v>183</v>
      </c>
    </row>
    <row r="15" spans="1:27">
      <c r="A15" s="73" t="s">
        <v>20</v>
      </c>
      <c r="B15" s="74" t="s">
        <v>184</v>
      </c>
      <c r="D15" s="73" t="s">
        <v>20</v>
      </c>
      <c r="E15" s="75" t="s">
        <v>185</v>
      </c>
      <c r="G15" s="73" t="s">
        <v>20</v>
      </c>
      <c r="H15" s="75" t="s">
        <v>186</v>
      </c>
      <c r="J15" s="73" t="s">
        <v>20</v>
      </c>
      <c r="K15" s="75" t="s">
        <v>187</v>
      </c>
      <c r="L15" s="69">
        <f t="shared" si="0"/>
        <v>10469.35</v>
      </c>
      <c r="N15" s="76" t="s">
        <v>20</v>
      </c>
      <c r="O15" s="77" t="s">
        <v>188</v>
      </c>
      <c r="Q15" s="76" t="s">
        <v>20</v>
      </c>
      <c r="R15" s="77" t="s">
        <v>189</v>
      </c>
      <c r="T15" s="76" t="s">
        <v>20</v>
      </c>
      <c r="U15" s="77" t="s">
        <v>190</v>
      </c>
      <c r="W15" s="76" t="s">
        <v>20</v>
      </c>
      <c r="X15" s="77" t="s">
        <v>191</v>
      </c>
      <c r="Z15" s="78" t="s">
        <v>20</v>
      </c>
      <c r="AA15" s="79" t="s">
        <v>192</v>
      </c>
    </row>
    <row r="16" spans="1:27" ht="21.5">
      <c r="A16" s="73" t="s">
        <v>27</v>
      </c>
      <c r="B16" s="74" t="s">
        <v>193</v>
      </c>
      <c r="D16" s="73" t="s">
        <v>27</v>
      </c>
      <c r="E16" s="75" t="s">
        <v>194</v>
      </c>
      <c r="G16" s="73" t="s">
        <v>27</v>
      </c>
      <c r="H16" s="75" t="s">
        <v>195</v>
      </c>
      <c r="J16" s="73" t="s">
        <v>27</v>
      </c>
      <c r="K16" s="75" t="s">
        <v>196</v>
      </c>
      <c r="L16" s="69">
        <f t="shared" si="0"/>
        <v>15653.45</v>
      </c>
      <c r="N16" s="76" t="s">
        <v>27</v>
      </c>
      <c r="O16" s="77" t="s">
        <v>197</v>
      </c>
      <c r="Q16" s="76" t="s">
        <v>27</v>
      </c>
      <c r="R16" s="77" t="s">
        <v>198</v>
      </c>
      <c r="T16" s="76" t="s">
        <v>27</v>
      </c>
      <c r="U16" s="77" t="s">
        <v>199</v>
      </c>
      <c r="W16" s="76" t="s">
        <v>27</v>
      </c>
      <c r="X16" s="77" t="s">
        <v>200</v>
      </c>
      <c r="Z16" s="78" t="s">
        <v>27</v>
      </c>
      <c r="AA16" s="79" t="s">
        <v>201</v>
      </c>
    </row>
    <row r="17" spans="1:27">
      <c r="A17" s="73" t="s">
        <v>17</v>
      </c>
      <c r="B17" s="74" t="s">
        <v>202</v>
      </c>
      <c r="D17" s="73" t="s">
        <v>17</v>
      </c>
      <c r="E17" s="75" t="s">
        <v>77</v>
      </c>
      <c r="G17" s="73" t="s">
        <v>17</v>
      </c>
      <c r="H17" s="75" t="s">
        <v>203</v>
      </c>
      <c r="J17" s="73" t="s">
        <v>17</v>
      </c>
      <c r="K17" s="75" t="s">
        <v>204</v>
      </c>
      <c r="L17" s="69">
        <f t="shared" si="0"/>
        <v>16064.880000000001</v>
      </c>
      <c r="N17" s="76" t="s">
        <v>17</v>
      </c>
      <c r="O17" s="77" t="s">
        <v>205</v>
      </c>
      <c r="Q17" s="76" t="s">
        <v>17</v>
      </c>
      <c r="R17" s="77" t="s">
        <v>206</v>
      </c>
      <c r="T17" s="76" t="s">
        <v>17</v>
      </c>
      <c r="U17" s="77" t="s">
        <v>207</v>
      </c>
      <c r="W17" s="76" t="s">
        <v>17</v>
      </c>
      <c r="X17" s="77" t="s">
        <v>208</v>
      </c>
      <c r="Z17" s="78" t="s">
        <v>17</v>
      </c>
      <c r="AA17" s="79" t="s">
        <v>209</v>
      </c>
    </row>
    <row r="18" spans="1:27">
      <c r="A18" s="73" t="s">
        <v>210</v>
      </c>
      <c r="B18" s="74" t="s">
        <v>211</v>
      </c>
      <c r="D18" s="73" t="s">
        <v>210</v>
      </c>
      <c r="E18" s="75" t="s">
        <v>77</v>
      </c>
      <c r="G18" s="73" t="s">
        <v>210</v>
      </c>
      <c r="H18" s="75" t="s">
        <v>77</v>
      </c>
      <c r="J18" s="73" t="s">
        <v>210</v>
      </c>
      <c r="K18" s="75" t="s">
        <v>212</v>
      </c>
      <c r="L18" s="69" t="str">
        <f>K18</f>
        <v>2453,13</v>
      </c>
      <c r="N18" s="76" t="s">
        <v>210</v>
      </c>
      <c r="O18" s="77" t="s">
        <v>213</v>
      </c>
      <c r="Q18" s="76" t="s">
        <v>210</v>
      </c>
      <c r="R18" s="77" t="s">
        <v>214</v>
      </c>
      <c r="T18" s="76" t="s">
        <v>210</v>
      </c>
      <c r="U18" s="77" t="s">
        <v>215</v>
      </c>
      <c r="W18" s="76" t="s">
        <v>210</v>
      </c>
      <c r="X18" s="77" t="s">
        <v>216</v>
      </c>
      <c r="Z18" s="78" t="s">
        <v>210</v>
      </c>
      <c r="AA18" s="79" t="s">
        <v>217</v>
      </c>
    </row>
    <row r="19" spans="1:27" ht="21.5">
      <c r="A19" s="73" t="s">
        <v>218</v>
      </c>
      <c r="B19" s="74" t="s">
        <v>219</v>
      </c>
      <c r="D19" s="73" t="s">
        <v>218</v>
      </c>
      <c r="E19" s="75" t="s">
        <v>220</v>
      </c>
      <c r="G19" s="73" t="s">
        <v>218</v>
      </c>
      <c r="H19" s="75" t="s">
        <v>195</v>
      </c>
      <c r="J19" s="73" t="s">
        <v>218</v>
      </c>
      <c r="K19" s="75" t="s">
        <v>221</v>
      </c>
      <c r="L19" s="69">
        <f t="shared" si="0"/>
        <v>4924.37</v>
      </c>
      <c r="N19" s="76" t="s">
        <v>218</v>
      </c>
      <c r="O19" s="77" t="s">
        <v>222</v>
      </c>
      <c r="Q19" s="76" t="s">
        <v>218</v>
      </c>
      <c r="R19" s="77" t="s">
        <v>223</v>
      </c>
      <c r="T19" s="76" t="s">
        <v>218</v>
      </c>
      <c r="U19" s="77" t="s">
        <v>224</v>
      </c>
      <c r="W19" s="76" t="s">
        <v>218</v>
      </c>
      <c r="X19" s="77" t="s">
        <v>225</v>
      </c>
      <c r="Z19" s="78" t="s">
        <v>218</v>
      </c>
      <c r="AA19" s="79" t="s">
        <v>226</v>
      </c>
    </row>
    <row r="20" spans="1:27">
      <c r="A20" s="73" t="s">
        <v>42</v>
      </c>
      <c r="B20" s="74" t="s">
        <v>227</v>
      </c>
      <c r="D20" s="73" t="s">
        <v>42</v>
      </c>
      <c r="E20" s="75" t="s">
        <v>228</v>
      </c>
      <c r="G20" s="73" t="s">
        <v>42</v>
      </c>
      <c r="H20" s="75" t="s">
        <v>229</v>
      </c>
      <c r="J20" s="73" t="s">
        <v>42</v>
      </c>
      <c r="K20" s="75" t="s">
        <v>230</v>
      </c>
      <c r="L20" s="69">
        <f t="shared" si="0"/>
        <v>1990.0200000000002</v>
      </c>
      <c r="N20" s="76" t="s">
        <v>42</v>
      </c>
      <c r="O20" s="77" t="s">
        <v>231</v>
      </c>
      <c r="Q20" s="76" t="s">
        <v>42</v>
      </c>
      <c r="R20" s="77" t="s">
        <v>232</v>
      </c>
      <c r="T20" s="76" t="s">
        <v>42</v>
      </c>
      <c r="U20" s="77" t="s">
        <v>233</v>
      </c>
      <c r="W20" s="76" t="s">
        <v>42</v>
      </c>
      <c r="X20" s="77" t="s">
        <v>234</v>
      </c>
      <c r="Z20" s="78" t="s">
        <v>42</v>
      </c>
      <c r="AA20" s="79" t="s">
        <v>235</v>
      </c>
    </row>
    <row r="21" spans="1:27">
      <c r="A21" s="73" t="s">
        <v>41</v>
      </c>
      <c r="B21" s="74" t="s">
        <v>236</v>
      </c>
      <c r="D21" s="73" t="s">
        <v>41</v>
      </c>
      <c r="E21" s="75" t="s">
        <v>77</v>
      </c>
      <c r="G21" s="73" t="s">
        <v>41</v>
      </c>
      <c r="H21" s="75" t="s">
        <v>77</v>
      </c>
      <c r="J21" s="73" t="s">
        <v>41</v>
      </c>
      <c r="K21" s="75" t="s">
        <v>237</v>
      </c>
      <c r="L21" s="69" t="str">
        <f>K21</f>
        <v>4741,49</v>
      </c>
      <c r="N21" s="76" t="s">
        <v>41</v>
      </c>
      <c r="O21" s="77" t="s">
        <v>238</v>
      </c>
      <c r="Q21" s="76" t="s">
        <v>41</v>
      </c>
      <c r="R21" s="77" t="s">
        <v>239</v>
      </c>
      <c r="T21" s="76" t="s">
        <v>41</v>
      </c>
      <c r="U21" s="77" t="s">
        <v>240</v>
      </c>
      <c r="W21" s="76" t="s">
        <v>41</v>
      </c>
      <c r="X21" s="77" t="s">
        <v>241</v>
      </c>
      <c r="Z21" s="78" t="s">
        <v>41</v>
      </c>
      <c r="AA21" s="79" t="s">
        <v>242</v>
      </c>
    </row>
    <row r="22" spans="1:27">
      <c r="A22" s="73" t="s">
        <v>38</v>
      </c>
      <c r="B22" s="74" t="s">
        <v>243</v>
      </c>
      <c r="D22" s="73" t="s">
        <v>38</v>
      </c>
      <c r="E22" s="75" t="s">
        <v>77</v>
      </c>
      <c r="G22" s="73" t="s">
        <v>38</v>
      </c>
      <c r="H22" s="75" t="s">
        <v>244</v>
      </c>
      <c r="J22" s="73" t="s">
        <v>38</v>
      </c>
      <c r="K22" s="75" t="s">
        <v>245</v>
      </c>
      <c r="L22" s="69">
        <f t="shared" si="0"/>
        <v>3817.53</v>
      </c>
      <c r="N22" s="76" t="s">
        <v>38</v>
      </c>
      <c r="O22" s="77" t="s">
        <v>246</v>
      </c>
      <c r="Q22" s="76" t="s">
        <v>38</v>
      </c>
      <c r="R22" s="77" t="s">
        <v>247</v>
      </c>
      <c r="T22" s="76" t="s">
        <v>38</v>
      </c>
      <c r="U22" s="77" t="s">
        <v>248</v>
      </c>
      <c r="W22" s="76" t="s">
        <v>38</v>
      </c>
      <c r="X22" s="77" t="s">
        <v>249</v>
      </c>
      <c r="Z22" s="78" t="s">
        <v>38</v>
      </c>
      <c r="AA22" s="79" t="s">
        <v>250</v>
      </c>
    </row>
    <row r="23" spans="1:27">
      <c r="A23" s="73" t="s">
        <v>31</v>
      </c>
      <c r="B23" s="74" t="s">
        <v>251</v>
      </c>
      <c r="D23" s="73" t="s">
        <v>31</v>
      </c>
      <c r="E23" s="75" t="s">
        <v>77</v>
      </c>
      <c r="G23" s="73" t="s">
        <v>31</v>
      </c>
      <c r="H23" s="75" t="s">
        <v>252</v>
      </c>
      <c r="J23" s="73" t="s">
        <v>31</v>
      </c>
      <c r="K23" s="75" t="s">
        <v>253</v>
      </c>
      <c r="L23" s="69">
        <f t="shared" si="0"/>
        <v>4424.9299999999994</v>
      </c>
      <c r="N23" s="76" t="s">
        <v>31</v>
      </c>
      <c r="O23" s="77" t="s">
        <v>254</v>
      </c>
      <c r="Q23" s="76" t="s">
        <v>31</v>
      </c>
      <c r="R23" s="77" t="s">
        <v>255</v>
      </c>
      <c r="T23" s="76" t="s">
        <v>31</v>
      </c>
      <c r="U23" s="77" t="s">
        <v>256</v>
      </c>
      <c r="W23" s="76" t="s">
        <v>31</v>
      </c>
      <c r="X23" s="77" t="s">
        <v>257</v>
      </c>
      <c r="Z23" s="78" t="s">
        <v>31</v>
      </c>
      <c r="AA23" s="79" t="s">
        <v>258</v>
      </c>
    </row>
    <row r="24" spans="1:27">
      <c r="A24" s="73" t="s">
        <v>259</v>
      </c>
      <c r="B24" s="74" t="s">
        <v>260</v>
      </c>
      <c r="D24" s="73" t="s">
        <v>259</v>
      </c>
      <c r="E24" s="75" t="s">
        <v>77</v>
      </c>
      <c r="G24" s="73" t="s">
        <v>259</v>
      </c>
      <c r="H24" s="75" t="s">
        <v>77</v>
      </c>
      <c r="J24" s="73" t="s">
        <v>259</v>
      </c>
      <c r="K24" s="75" t="s">
        <v>261</v>
      </c>
      <c r="L24" s="69" t="str">
        <f>K24</f>
        <v>7628,68</v>
      </c>
      <c r="N24" s="76" t="s">
        <v>259</v>
      </c>
      <c r="O24" s="77" t="s">
        <v>262</v>
      </c>
      <c r="Q24" s="76" t="s">
        <v>259</v>
      </c>
      <c r="R24" s="77" t="s">
        <v>263</v>
      </c>
      <c r="T24" s="76" t="s">
        <v>259</v>
      </c>
      <c r="U24" s="77" t="s">
        <v>264</v>
      </c>
      <c r="W24" s="76" t="s">
        <v>259</v>
      </c>
      <c r="X24" s="77" t="s">
        <v>265</v>
      </c>
      <c r="Z24" s="78" t="s">
        <v>259</v>
      </c>
      <c r="AA24" s="79" t="s">
        <v>266</v>
      </c>
    </row>
    <row r="25" spans="1:27">
      <c r="A25" s="73" t="s">
        <v>46</v>
      </c>
      <c r="B25" s="74" t="s">
        <v>267</v>
      </c>
      <c r="D25" s="73" t="s">
        <v>46</v>
      </c>
      <c r="E25" s="75" t="s">
        <v>77</v>
      </c>
      <c r="G25" s="73" t="s">
        <v>46</v>
      </c>
      <c r="H25" s="75" t="s">
        <v>77</v>
      </c>
      <c r="J25" s="73" t="s">
        <v>46</v>
      </c>
      <c r="K25" s="75" t="s">
        <v>268</v>
      </c>
      <c r="L25" s="69" t="str">
        <f>K25</f>
        <v>2096,58</v>
      </c>
      <c r="N25" s="76" t="s">
        <v>46</v>
      </c>
      <c r="O25" s="77" t="s">
        <v>269</v>
      </c>
      <c r="Q25" s="76" t="s">
        <v>46</v>
      </c>
      <c r="R25" s="77" t="s">
        <v>270</v>
      </c>
      <c r="T25" s="76" t="s">
        <v>46</v>
      </c>
      <c r="U25" s="77" t="s">
        <v>271</v>
      </c>
      <c r="W25" s="76" t="s">
        <v>46</v>
      </c>
      <c r="X25" s="77" t="s">
        <v>272</v>
      </c>
      <c r="Z25" s="78" t="s">
        <v>46</v>
      </c>
      <c r="AA25" s="79" t="s">
        <v>273</v>
      </c>
    </row>
    <row r="26" spans="1:27">
      <c r="A26" s="73" t="s">
        <v>29</v>
      </c>
      <c r="B26" s="74" t="s">
        <v>274</v>
      </c>
      <c r="D26" s="73" t="s">
        <v>29</v>
      </c>
      <c r="E26" s="75" t="s">
        <v>275</v>
      </c>
      <c r="G26" s="73" t="s">
        <v>29</v>
      </c>
      <c r="H26" s="75" t="s">
        <v>276</v>
      </c>
      <c r="J26" s="73" t="s">
        <v>29</v>
      </c>
      <c r="K26" s="75" t="s">
        <v>277</v>
      </c>
      <c r="L26" s="69">
        <f t="shared" si="0"/>
        <v>4015.52</v>
      </c>
      <c r="N26" s="76" t="s">
        <v>29</v>
      </c>
      <c r="O26" s="77" t="s">
        <v>278</v>
      </c>
      <c r="Q26" s="76" t="s">
        <v>29</v>
      </c>
      <c r="R26" s="77" t="s">
        <v>279</v>
      </c>
      <c r="T26" s="76" t="s">
        <v>29</v>
      </c>
      <c r="U26" s="77" t="s">
        <v>280</v>
      </c>
      <c r="W26" s="76" t="s">
        <v>29</v>
      </c>
      <c r="X26" s="77" t="s">
        <v>281</v>
      </c>
      <c r="Z26" s="78" t="s">
        <v>29</v>
      </c>
      <c r="AA26" s="79" t="s">
        <v>282</v>
      </c>
    </row>
    <row r="27" spans="1:27">
      <c r="A27" s="73" t="s">
        <v>283</v>
      </c>
      <c r="B27" s="74" t="s">
        <v>284</v>
      </c>
      <c r="D27" s="73" t="s">
        <v>283</v>
      </c>
      <c r="E27" s="75" t="s">
        <v>77</v>
      </c>
      <c r="G27" s="73" t="s">
        <v>283</v>
      </c>
      <c r="H27" s="75" t="s">
        <v>77</v>
      </c>
      <c r="J27" s="73" t="s">
        <v>283</v>
      </c>
      <c r="K27" s="75" t="s">
        <v>285</v>
      </c>
      <c r="L27" s="69" t="str">
        <f>K27</f>
        <v>1737,77</v>
      </c>
      <c r="N27" s="76" t="s">
        <v>283</v>
      </c>
      <c r="O27" s="77" t="s">
        <v>286</v>
      </c>
      <c r="Q27" s="76" t="s">
        <v>283</v>
      </c>
      <c r="R27" s="77" t="s">
        <v>287</v>
      </c>
      <c r="T27" s="76" t="s">
        <v>283</v>
      </c>
      <c r="U27" s="77" t="s">
        <v>288</v>
      </c>
      <c r="W27" s="76" t="s">
        <v>283</v>
      </c>
      <c r="X27" s="77" t="s">
        <v>289</v>
      </c>
      <c r="Z27" s="78" t="s">
        <v>283</v>
      </c>
      <c r="AA27" s="79" t="s">
        <v>290</v>
      </c>
    </row>
    <row r="28" spans="1:27">
      <c r="A28" s="73" t="s">
        <v>45</v>
      </c>
      <c r="B28" s="74" t="s">
        <v>291</v>
      </c>
      <c r="D28" s="73" t="s">
        <v>45</v>
      </c>
      <c r="E28" s="75" t="s">
        <v>77</v>
      </c>
      <c r="G28" s="73" t="s">
        <v>45</v>
      </c>
      <c r="H28" s="75" t="s">
        <v>77</v>
      </c>
      <c r="J28" s="73" t="s">
        <v>45</v>
      </c>
      <c r="K28" s="75" t="s">
        <v>292</v>
      </c>
      <c r="L28" s="69" t="str">
        <f>K28</f>
        <v>1652,04</v>
      </c>
      <c r="N28" s="76" t="s">
        <v>45</v>
      </c>
      <c r="O28" s="77" t="s">
        <v>293</v>
      </c>
      <c r="Q28" s="76" t="s">
        <v>45</v>
      </c>
      <c r="R28" s="77" t="s">
        <v>294</v>
      </c>
      <c r="T28" s="76" t="s">
        <v>45</v>
      </c>
      <c r="U28" s="77" t="s">
        <v>295</v>
      </c>
      <c r="W28" s="76" t="s">
        <v>45</v>
      </c>
      <c r="X28" s="77" t="s">
        <v>296</v>
      </c>
      <c r="Z28" s="78" t="s">
        <v>45</v>
      </c>
      <c r="AA28" s="79" t="s">
        <v>297</v>
      </c>
    </row>
    <row r="29" spans="1:27">
      <c r="A29" s="73" t="s">
        <v>30</v>
      </c>
      <c r="B29" s="74" t="s">
        <v>298</v>
      </c>
      <c r="D29" s="73" t="s">
        <v>30</v>
      </c>
      <c r="E29" s="75" t="s">
        <v>299</v>
      </c>
      <c r="G29" s="73" t="s">
        <v>30</v>
      </c>
      <c r="H29" s="75" t="s">
        <v>300</v>
      </c>
      <c r="J29" s="73" t="s">
        <v>30</v>
      </c>
      <c r="K29" s="75" t="s">
        <v>301</v>
      </c>
      <c r="L29" s="69">
        <f t="shared" si="0"/>
        <v>12483.84</v>
      </c>
      <c r="N29" s="76" t="s">
        <v>30</v>
      </c>
      <c r="O29" s="77" t="s">
        <v>302</v>
      </c>
      <c r="Q29" s="76" t="s">
        <v>30</v>
      </c>
      <c r="R29" s="77" t="s">
        <v>303</v>
      </c>
      <c r="T29" s="76" t="s">
        <v>30</v>
      </c>
      <c r="U29" s="77" t="s">
        <v>304</v>
      </c>
      <c r="W29" s="76" t="s">
        <v>30</v>
      </c>
      <c r="X29" s="77" t="s">
        <v>305</v>
      </c>
      <c r="Z29" s="78" t="s">
        <v>30</v>
      </c>
      <c r="AA29" s="79" t="s">
        <v>306</v>
      </c>
    </row>
    <row r="30" spans="1:27" ht="21.5">
      <c r="A30" s="73" t="s">
        <v>44</v>
      </c>
      <c r="B30" s="74" t="s">
        <v>307</v>
      </c>
      <c r="D30" s="73" t="s">
        <v>44</v>
      </c>
      <c r="E30" s="75" t="s">
        <v>77</v>
      </c>
      <c r="G30" s="73" t="s">
        <v>44</v>
      </c>
      <c r="H30" s="75" t="s">
        <v>77</v>
      </c>
      <c r="J30" s="73" t="s">
        <v>44</v>
      </c>
      <c r="K30" s="75" t="s">
        <v>308</v>
      </c>
      <c r="L30" s="69" t="str">
        <f>K30</f>
        <v>3141,98</v>
      </c>
      <c r="N30" s="76" t="s">
        <v>44</v>
      </c>
      <c r="O30" s="77" t="s">
        <v>309</v>
      </c>
      <c r="Q30" s="76" t="s">
        <v>44</v>
      </c>
      <c r="R30" s="77" t="s">
        <v>310</v>
      </c>
      <c r="T30" s="76" t="s">
        <v>44</v>
      </c>
      <c r="U30" s="77" t="s">
        <v>311</v>
      </c>
      <c r="W30" s="76" t="s">
        <v>44</v>
      </c>
      <c r="X30" s="77" t="s">
        <v>312</v>
      </c>
      <c r="Z30" s="78" t="s">
        <v>44</v>
      </c>
      <c r="AA30" s="79" t="s">
        <v>313</v>
      </c>
    </row>
    <row r="31" spans="1:27" ht="21.5">
      <c r="A31" s="73" t="s">
        <v>314</v>
      </c>
      <c r="B31" s="74" t="s">
        <v>315</v>
      </c>
      <c r="D31" s="73" t="s">
        <v>314</v>
      </c>
      <c r="E31" s="75" t="s">
        <v>77</v>
      </c>
      <c r="G31" s="73" t="s">
        <v>314</v>
      </c>
      <c r="H31" s="75" t="s">
        <v>316</v>
      </c>
      <c r="J31" s="73" t="s">
        <v>314</v>
      </c>
      <c r="K31" s="75" t="s">
        <v>317</v>
      </c>
      <c r="L31" s="69">
        <f t="shared" si="0"/>
        <v>2659.78</v>
      </c>
      <c r="N31" s="76" t="s">
        <v>314</v>
      </c>
      <c r="O31" s="77" t="s">
        <v>318</v>
      </c>
      <c r="Q31" s="76" t="s">
        <v>314</v>
      </c>
      <c r="R31" s="77" t="s">
        <v>319</v>
      </c>
      <c r="T31" s="76" t="s">
        <v>314</v>
      </c>
      <c r="U31" s="77" t="s">
        <v>320</v>
      </c>
      <c r="W31" s="76" t="s">
        <v>314</v>
      </c>
      <c r="X31" s="77" t="s">
        <v>321</v>
      </c>
      <c r="Z31" s="78" t="s">
        <v>314</v>
      </c>
      <c r="AA31" s="79" t="s">
        <v>322</v>
      </c>
    </row>
    <row r="32" spans="1:27">
      <c r="A32" s="73" t="s">
        <v>323</v>
      </c>
      <c r="B32" s="74" t="s">
        <v>324</v>
      </c>
      <c r="D32" s="73" t="s">
        <v>323</v>
      </c>
      <c r="E32" s="75" t="s">
        <v>77</v>
      </c>
      <c r="G32" s="73" t="s">
        <v>323</v>
      </c>
      <c r="H32" s="75" t="s">
        <v>77</v>
      </c>
      <c r="J32" s="73" t="s">
        <v>323</v>
      </c>
      <c r="K32" s="75" t="s">
        <v>325</v>
      </c>
      <c r="L32" s="69" t="str">
        <f>K32</f>
        <v>5822,04</v>
      </c>
      <c r="N32" s="76" t="s">
        <v>323</v>
      </c>
      <c r="O32" s="77" t="s">
        <v>326</v>
      </c>
      <c r="Q32" s="76" t="s">
        <v>323</v>
      </c>
      <c r="R32" s="77" t="s">
        <v>327</v>
      </c>
      <c r="T32" s="76" t="s">
        <v>323</v>
      </c>
      <c r="U32" s="77" t="s">
        <v>328</v>
      </c>
      <c r="W32" s="76" t="s">
        <v>323</v>
      </c>
      <c r="X32" s="77" t="s">
        <v>329</v>
      </c>
      <c r="Z32" s="78" t="s">
        <v>323</v>
      </c>
      <c r="AA32" s="79" t="s">
        <v>330</v>
      </c>
    </row>
    <row r="33" spans="1:27">
      <c r="A33" s="73" t="s">
        <v>47</v>
      </c>
      <c r="B33" s="74" t="s">
        <v>331</v>
      </c>
      <c r="D33" s="73" t="s">
        <v>47</v>
      </c>
      <c r="E33" s="75" t="s">
        <v>77</v>
      </c>
      <c r="G33" s="73" t="s">
        <v>47</v>
      </c>
      <c r="H33" s="75" t="s">
        <v>332</v>
      </c>
      <c r="J33" s="73" t="s">
        <v>47</v>
      </c>
      <c r="K33" s="75" t="s">
        <v>333</v>
      </c>
      <c r="L33" s="69">
        <f t="shared" si="0"/>
        <v>2981.37</v>
      </c>
      <c r="N33" s="76" t="s">
        <v>47</v>
      </c>
      <c r="O33" s="77" t="s">
        <v>334</v>
      </c>
      <c r="Q33" s="76" t="s">
        <v>47</v>
      </c>
      <c r="R33" s="77" t="s">
        <v>335</v>
      </c>
      <c r="T33" s="76" t="s">
        <v>47</v>
      </c>
      <c r="U33" s="77" t="s">
        <v>336</v>
      </c>
      <c r="W33" s="76" t="s">
        <v>47</v>
      </c>
      <c r="X33" s="77" t="s">
        <v>337</v>
      </c>
      <c r="Z33" s="78" t="s">
        <v>47</v>
      </c>
      <c r="AA33" s="79" t="s">
        <v>338</v>
      </c>
    </row>
    <row r="34" spans="1:27">
      <c r="A34" s="73" t="s">
        <v>52</v>
      </c>
      <c r="B34" s="74" t="s">
        <v>339</v>
      </c>
      <c r="D34" s="73" t="s">
        <v>52</v>
      </c>
      <c r="E34" s="75" t="s">
        <v>77</v>
      </c>
      <c r="G34" s="73" t="s">
        <v>52</v>
      </c>
      <c r="H34" s="75" t="s">
        <v>77</v>
      </c>
      <c r="J34" s="73" t="s">
        <v>52</v>
      </c>
      <c r="K34" s="75" t="s">
        <v>340</v>
      </c>
      <c r="L34" s="69" t="str">
        <f t="shared" ref="L34:L36" si="1">K34</f>
        <v>3082,56</v>
      </c>
      <c r="N34" s="76" t="s">
        <v>52</v>
      </c>
      <c r="O34" s="77" t="s">
        <v>341</v>
      </c>
      <c r="Q34" s="76" t="s">
        <v>52</v>
      </c>
      <c r="R34" s="77" t="s">
        <v>342</v>
      </c>
      <c r="T34" s="76" t="s">
        <v>52</v>
      </c>
      <c r="U34" s="77" t="s">
        <v>343</v>
      </c>
      <c r="W34" s="76" t="s">
        <v>52</v>
      </c>
      <c r="X34" s="77" t="s">
        <v>344</v>
      </c>
      <c r="Z34" s="78" t="s">
        <v>52</v>
      </c>
      <c r="AA34" s="79" t="s">
        <v>345</v>
      </c>
    </row>
    <row r="35" spans="1:27">
      <c r="A35" s="73" t="s">
        <v>346</v>
      </c>
      <c r="B35" s="74" t="s">
        <v>347</v>
      </c>
      <c r="D35" s="73" t="s">
        <v>346</v>
      </c>
      <c r="E35" s="75" t="s">
        <v>77</v>
      </c>
      <c r="G35" s="73" t="s">
        <v>346</v>
      </c>
      <c r="H35" s="75" t="s">
        <v>77</v>
      </c>
      <c r="J35" s="73" t="s">
        <v>346</v>
      </c>
      <c r="K35" s="75" t="s">
        <v>348</v>
      </c>
      <c r="L35" s="69" t="str">
        <f t="shared" si="1"/>
        <v>3617,2</v>
      </c>
      <c r="N35" s="76" t="s">
        <v>346</v>
      </c>
      <c r="O35" s="77" t="s">
        <v>349</v>
      </c>
      <c r="Q35" s="76" t="s">
        <v>346</v>
      </c>
      <c r="R35" s="77" t="s">
        <v>350</v>
      </c>
      <c r="T35" s="76" t="s">
        <v>346</v>
      </c>
      <c r="U35" s="77" t="s">
        <v>351</v>
      </c>
      <c r="W35" s="76" t="s">
        <v>346</v>
      </c>
      <c r="X35" s="77" t="s">
        <v>352</v>
      </c>
      <c r="Z35" s="78" t="s">
        <v>346</v>
      </c>
      <c r="AA35" s="79" t="s">
        <v>353</v>
      </c>
    </row>
    <row r="36" spans="1:27">
      <c r="A36" s="73" t="s">
        <v>40</v>
      </c>
      <c r="B36" s="74" t="s">
        <v>354</v>
      </c>
      <c r="D36" s="73" t="s">
        <v>40</v>
      </c>
      <c r="E36" s="75" t="s">
        <v>77</v>
      </c>
      <c r="G36" s="73" t="s">
        <v>40</v>
      </c>
      <c r="H36" s="75" t="s">
        <v>77</v>
      </c>
      <c r="J36" s="73" t="s">
        <v>40</v>
      </c>
      <c r="K36" s="75" t="s">
        <v>355</v>
      </c>
      <c r="L36" s="69" t="str">
        <f t="shared" si="1"/>
        <v>5181,27</v>
      </c>
      <c r="N36" s="76" t="s">
        <v>40</v>
      </c>
      <c r="O36" s="77" t="s">
        <v>356</v>
      </c>
      <c r="Q36" s="76" t="s">
        <v>40</v>
      </c>
      <c r="R36" s="77" t="s">
        <v>357</v>
      </c>
      <c r="T36" s="76" t="s">
        <v>40</v>
      </c>
      <c r="U36" s="77" t="s">
        <v>358</v>
      </c>
      <c r="W36" s="76" t="s">
        <v>40</v>
      </c>
      <c r="X36" s="77" t="s">
        <v>359</v>
      </c>
      <c r="Z36" s="78" t="s">
        <v>40</v>
      </c>
      <c r="AA36" s="79" t="s">
        <v>360</v>
      </c>
    </row>
    <row r="37" spans="1:27">
      <c r="A37" s="73" t="s">
        <v>39</v>
      </c>
      <c r="B37" s="74" t="s">
        <v>361</v>
      </c>
      <c r="D37" s="73" t="s">
        <v>39</v>
      </c>
      <c r="E37" s="75" t="s">
        <v>77</v>
      </c>
      <c r="G37" s="73" t="s">
        <v>39</v>
      </c>
      <c r="H37" s="75" t="s">
        <v>77</v>
      </c>
      <c r="J37" s="73" t="s">
        <v>39</v>
      </c>
      <c r="K37" s="75" t="s">
        <v>362</v>
      </c>
      <c r="L37" s="69" t="str">
        <f>K37</f>
        <v>6847,12</v>
      </c>
      <c r="N37" s="76" t="s">
        <v>39</v>
      </c>
      <c r="O37" s="77" t="s">
        <v>363</v>
      </c>
      <c r="Q37" s="76" t="s">
        <v>39</v>
      </c>
      <c r="R37" s="77" t="s">
        <v>364</v>
      </c>
      <c r="T37" s="76" t="s">
        <v>39</v>
      </c>
      <c r="U37" s="77" t="s">
        <v>365</v>
      </c>
      <c r="W37" s="76" t="s">
        <v>39</v>
      </c>
      <c r="X37" s="77" t="s">
        <v>366</v>
      </c>
      <c r="Z37" s="78" t="s">
        <v>39</v>
      </c>
      <c r="AA37" s="79" t="s">
        <v>367</v>
      </c>
    </row>
    <row r="38" spans="1:27">
      <c r="A38" s="73" t="s">
        <v>58</v>
      </c>
      <c r="B38" s="74" t="s">
        <v>368</v>
      </c>
      <c r="D38" s="73" t="s">
        <v>58</v>
      </c>
      <c r="E38" s="75" t="s">
        <v>77</v>
      </c>
      <c r="G38" s="73" t="s">
        <v>58</v>
      </c>
      <c r="H38" s="75" t="s">
        <v>128</v>
      </c>
      <c r="J38" s="73" t="s">
        <v>58</v>
      </c>
      <c r="K38" s="75" t="s">
        <v>369</v>
      </c>
      <c r="L38" s="69">
        <f t="shared" si="0"/>
        <v>1159.81</v>
      </c>
      <c r="N38" s="76" t="s">
        <v>58</v>
      </c>
      <c r="O38" s="77" t="s">
        <v>370</v>
      </c>
      <c r="Q38" s="76" t="s">
        <v>58</v>
      </c>
      <c r="R38" s="77" t="s">
        <v>371</v>
      </c>
      <c r="T38" s="76" t="s">
        <v>58</v>
      </c>
      <c r="U38" s="77" t="s">
        <v>372</v>
      </c>
      <c r="W38" s="76" t="s">
        <v>58</v>
      </c>
      <c r="X38" s="77" t="s">
        <v>373</v>
      </c>
      <c r="Z38" s="78" t="s">
        <v>58</v>
      </c>
      <c r="AA38" s="79" t="s">
        <v>374</v>
      </c>
    </row>
    <row r="39" spans="1:27">
      <c r="A39" s="73" t="s">
        <v>55</v>
      </c>
      <c r="B39" s="74" t="s">
        <v>375</v>
      </c>
      <c r="D39" s="73" t="s">
        <v>55</v>
      </c>
      <c r="E39" s="75" t="s">
        <v>376</v>
      </c>
      <c r="G39" s="73" t="s">
        <v>55</v>
      </c>
      <c r="H39" s="75" t="s">
        <v>377</v>
      </c>
      <c r="J39" s="73" t="s">
        <v>55</v>
      </c>
      <c r="K39" s="75" t="s">
        <v>378</v>
      </c>
      <c r="L39" s="69">
        <f t="shared" si="0"/>
        <v>2201.69</v>
      </c>
      <c r="N39" s="76" t="s">
        <v>55</v>
      </c>
      <c r="O39" s="77" t="s">
        <v>379</v>
      </c>
      <c r="Q39" s="76" t="s">
        <v>55</v>
      </c>
      <c r="R39" s="77" t="s">
        <v>380</v>
      </c>
      <c r="T39" s="76" t="s">
        <v>55</v>
      </c>
      <c r="U39" s="77" t="s">
        <v>381</v>
      </c>
      <c r="W39" s="76" t="s">
        <v>55</v>
      </c>
      <c r="X39" s="77" t="s">
        <v>382</v>
      </c>
      <c r="Z39" s="78" t="s">
        <v>55</v>
      </c>
      <c r="AA39" s="79" t="s">
        <v>383</v>
      </c>
    </row>
    <row r="40" spans="1:27">
      <c r="A40" s="73" t="s">
        <v>50</v>
      </c>
      <c r="B40" s="74" t="s">
        <v>384</v>
      </c>
      <c r="D40" s="73" t="s">
        <v>50</v>
      </c>
      <c r="E40" s="75" t="s">
        <v>77</v>
      </c>
      <c r="G40" s="73" t="s">
        <v>50</v>
      </c>
      <c r="H40" s="75" t="s">
        <v>77</v>
      </c>
      <c r="J40" s="73" t="s">
        <v>50</v>
      </c>
      <c r="K40" s="75" t="s">
        <v>385</v>
      </c>
      <c r="L40" s="69" t="str">
        <f>K40</f>
        <v>1478,79</v>
      </c>
      <c r="N40" s="76" t="s">
        <v>50</v>
      </c>
      <c r="O40" s="77" t="s">
        <v>386</v>
      </c>
      <c r="Q40" s="76" t="s">
        <v>50</v>
      </c>
      <c r="R40" s="77" t="s">
        <v>387</v>
      </c>
      <c r="T40" s="76" t="s">
        <v>50</v>
      </c>
      <c r="U40" s="77" t="s">
        <v>388</v>
      </c>
      <c r="W40" s="76" t="s">
        <v>50</v>
      </c>
      <c r="X40" s="77" t="s">
        <v>389</v>
      </c>
      <c r="Z40" s="78" t="s">
        <v>50</v>
      </c>
      <c r="AA40" s="79" t="s">
        <v>390</v>
      </c>
    </row>
    <row r="41" spans="1:27" ht="21.5">
      <c r="A41" s="73" t="s">
        <v>53</v>
      </c>
      <c r="B41" s="74" t="s">
        <v>391</v>
      </c>
      <c r="D41" s="73" t="s">
        <v>53</v>
      </c>
      <c r="E41" s="75" t="s">
        <v>77</v>
      </c>
      <c r="G41" s="73" t="s">
        <v>53</v>
      </c>
      <c r="H41" s="75" t="s">
        <v>392</v>
      </c>
      <c r="J41" s="73" t="s">
        <v>53</v>
      </c>
      <c r="K41" s="75" t="s">
        <v>393</v>
      </c>
      <c r="L41" s="69">
        <f t="shared" si="0"/>
        <v>2036.35</v>
      </c>
      <c r="N41" s="76" t="s">
        <v>53</v>
      </c>
      <c r="O41" s="77" t="s">
        <v>394</v>
      </c>
      <c r="Q41" s="76" t="s">
        <v>53</v>
      </c>
      <c r="R41" s="77" t="s">
        <v>395</v>
      </c>
      <c r="T41" s="76" t="s">
        <v>53</v>
      </c>
      <c r="U41" s="77" t="s">
        <v>396</v>
      </c>
      <c r="W41" s="76" t="s">
        <v>53</v>
      </c>
      <c r="X41" s="77" t="s">
        <v>397</v>
      </c>
      <c r="Z41" s="78" t="s">
        <v>53</v>
      </c>
      <c r="AA41" s="79" t="s">
        <v>398</v>
      </c>
    </row>
    <row r="42" spans="1:27" ht="21.5">
      <c r="A42" s="73" t="s">
        <v>24</v>
      </c>
      <c r="B42" s="74" t="s">
        <v>399</v>
      </c>
      <c r="D42" s="73" t="s">
        <v>24</v>
      </c>
      <c r="E42" s="75" t="s">
        <v>400</v>
      </c>
      <c r="G42" s="73" t="s">
        <v>24</v>
      </c>
      <c r="H42" s="75" t="s">
        <v>401</v>
      </c>
      <c r="J42" s="73" t="s">
        <v>24</v>
      </c>
      <c r="K42" s="75" t="s">
        <v>402</v>
      </c>
      <c r="L42" s="69">
        <f t="shared" si="0"/>
        <v>8981.9599999999991</v>
      </c>
      <c r="N42" s="76" t="s">
        <v>24</v>
      </c>
      <c r="O42" s="77" t="s">
        <v>403</v>
      </c>
      <c r="Q42" s="76" t="s">
        <v>24</v>
      </c>
      <c r="R42" s="77" t="s">
        <v>404</v>
      </c>
      <c r="T42" s="76" t="s">
        <v>24</v>
      </c>
      <c r="U42" s="77" t="s">
        <v>405</v>
      </c>
      <c r="W42" s="76" t="s">
        <v>24</v>
      </c>
      <c r="X42" s="77" t="s">
        <v>406</v>
      </c>
      <c r="Z42" s="78" t="s">
        <v>24</v>
      </c>
      <c r="AA42" s="79" t="s">
        <v>407</v>
      </c>
    </row>
    <row r="43" spans="1:27">
      <c r="A43" s="73" t="s">
        <v>408</v>
      </c>
      <c r="B43" s="74" t="s">
        <v>409</v>
      </c>
      <c r="D43" s="73" t="s">
        <v>408</v>
      </c>
      <c r="E43" s="75" t="s">
        <v>410</v>
      </c>
      <c r="G43" s="73" t="s">
        <v>408</v>
      </c>
      <c r="H43" s="75" t="s">
        <v>411</v>
      </c>
      <c r="J43" s="73" t="s">
        <v>408</v>
      </c>
      <c r="K43" s="75" t="s">
        <v>412</v>
      </c>
      <c r="L43" s="69">
        <f t="shared" si="0"/>
        <v>1157.5999999999999</v>
      </c>
      <c r="N43" s="76" t="s">
        <v>408</v>
      </c>
      <c r="O43" s="77" t="s">
        <v>413</v>
      </c>
      <c r="Q43" s="76" t="s">
        <v>408</v>
      </c>
      <c r="R43" s="77" t="s">
        <v>414</v>
      </c>
      <c r="T43" s="76" t="s">
        <v>408</v>
      </c>
      <c r="U43" s="77" t="s">
        <v>415</v>
      </c>
      <c r="W43" s="76" t="s">
        <v>408</v>
      </c>
      <c r="X43" s="77" t="s">
        <v>416</v>
      </c>
      <c r="Z43" s="78" t="s">
        <v>408</v>
      </c>
      <c r="AA43" s="79" t="s">
        <v>417</v>
      </c>
    </row>
    <row r="44" spans="1:27" ht="21.5">
      <c r="A44" s="73" t="s">
        <v>37</v>
      </c>
      <c r="B44" s="74" t="s">
        <v>418</v>
      </c>
      <c r="D44" s="73" t="s">
        <v>37</v>
      </c>
      <c r="E44" s="75" t="s">
        <v>419</v>
      </c>
      <c r="G44" s="73" t="s">
        <v>37</v>
      </c>
      <c r="H44" s="75" t="s">
        <v>244</v>
      </c>
      <c r="J44" s="73" t="s">
        <v>37</v>
      </c>
      <c r="K44" s="75" t="s">
        <v>420</v>
      </c>
      <c r="L44" s="69">
        <f t="shared" si="0"/>
        <v>3749.54</v>
      </c>
      <c r="N44" s="76" t="s">
        <v>37</v>
      </c>
      <c r="O44" s="77" t="s">
        <v>421</v>
      </c>
      <c r="Q44" s="76" t="s">
        <v>37</v>
      </c>
      <c r="R44" s="77" t="s">
        <v>422</v>
      </c>
      <c r="T44" s="76" t="s">
        <v>37</v>
      </c>
      <c r="U44" s="77" t="s">
        <v>423</v>
      </c>
      <c r="W44" s="76" t="s">
        <v>37</v>
      </c>
      <c r="X44" s="77" t="s">
        <v>424</v>
      </c>
      <c r="Z44" s="78" t="s">
        <v>37</v>
      </c>
      <c r="AA44" s="79" t="s">
        <v>425</v>
      </c>
    </row>
    <row r="45" spans="1:27">
      <c r="A45" s="73" t="s">
        <v>33</v>
      </c>
      <c r="B45" s="74" t="s">
        <v>426</v>
      </c>
      <c r="D45" s="73" t="s">
        <v>33</v>
      </c>
      <c r="E45" s="75" t="s">
        <v>77</v>
      </c>
      <c r="G45" s="73" t="s">
        <v>33</v>
      </c>
      <c r="H45" s="75" t="s">
        <v>427</v>
      </c>
      <c r="J45" s="73" t="s">
        <v>33</v>
      </c>
      <c r="K45" s="75" t="s">
        <v>428</v>
      </c>
      <c r="L45" s="69">
        <f t="shared" si="0"/>
        <v>4474.75</v>
      </c>
      <c r="N45" s="76" t="s">
        <v>33</v>
      </c>
      <c r="O45" s="77" t="s">
        <v>429</v>
      </c>
      <c r="Q45" s="76" t="s">
        <v>33</v>
      </c>
      <c r="R45" s="77" t="s">
        <v>430</v>
      </c>
      <c r="T45" s="76" t="s">
        <v>33</v>
      </c>
      <c r="U45" s="77" t="s">
        <v>431</v>
      </c>
      <c r="W45" s="76" t="s">
        <v>33</v>
      </c>
      <c r="X45" s="77" t="s">
        <v>432</v>
      </c>
      <c r="Z45" s="78" t="s">
        <v>33</v>
      </c>
      <c r="AA45" s="79" t="s">
        <v>433</v>
      </c>
    </row>
    <row r="46" spans="1:27">
      <c r="A46" s="73" t="s">
        <v>434</v>
      </c>
      <c r="B46" s="74" t="s">
        <v>435</v>
      </c>
      <c r="D46" s="73" t="s">
        <v>434</v>
      </c>
      <c r="E46" s="75" t="s">
        <v>436</v>
      </c>
      <c r="G46" s="73" t="s">
        <v>434</v>
      </c>
      <c r="H46" s="75" t="s">
        <v>437</v>
      </c>
      <c r="J46" s="73" t="s">
        <v>434</v>
      </c>
      <c r="K46" s="75" t="s">
        <v>438</v>
      </c>
      <c r="L46" s="69">
        <f t="shared" si="0"/>
        <v>9159.25</v>
      </c>
      <c r="N46" s="76" t="s">
        <v>434</v>
      </c>
      <c r="O46" s="77" t="s">
        <v>439</v>
      </c>
      <c r="Q46" s="76" t="s">
        <v>434</v>
      </c>
      <c r="R46" s="77" t="s">
        <v>440</v>
      </c>
      <c r="T46" s="76" t="s">
        <v>434</v>
      </c>
      <c r="U46" s="77" t="s">
        <v>441</v>
      </c>
      <c r="W46" s="76" t="s">
        <v>434</v>
      </c>
      <c r="X46" s="77" t="s">
        <v>442</v>
      </c>
      <c r="Z46" s="78" t="s">
        <v>434</v>
      </c>
      <c r="AA46" s="79" t="s">
        <v>443</v>
      </c>
    </row>
    <row r="47" spans="1:27">
      <c r="A47" s="73" t="s">
        <v>444</v>
      </c>
      <c r="B47" s="74">
        <v>90527.16</v>
      </c>
      <c r="D47" s="73" t="s">
        <v>444</v>
      </c>
      <c r="E47" s="75" t="s">
        <v>445</v>
      </c>
      <c r="G47" s="73" t="s">
        <v>444</v>
      </c>
      <c r="H47" s="75" t="s">
        <v>446</v>
      </c>
      <c r="J47" s="73" t="s">
        <v>444</v>
      </c>
      <c r="K47" s="75" t="s">
        <v>447</v>
      </c>
      <c r="L47" s="69">
        <f t="shared" si="0"/>
        <v>11779.2</v>
      </c>
      <c r="N47" s="76" t="s">
        <v>444</v>
      </c>
      <c r="O47" s="77" t="s">
        <v>448</v>
      </c>
      <c r="Q47" s="76" t="s">
        <v>444</v>
      </c>
      <c r="R47" s="77" t="s">
        <v>449</v>
      </c>
      <c r="T47" s="76" t="s">
        <v>444</v>
      </c>
      <c r="U47" s="77" t="s">
        <v>450</v>
      </c>
      <c r="W47" s="76" t="s">
        <v>444</v>
      </c>
      <c r="X47" s="77" t="s">
        <v>451</v>
      </c>
      <c r="Z47" s="78" t="s">
        <v>444</v>
      </c>
      <c r="AA47" s="79" t="s">
        <v>452</v>
      </c>
    </row>
    <row r="48" spans="1:27">
      <c r="A48" s="73" t="s">
        <v>453</v>
      </c>
      <c r="B48" s="74" t="s">
        <v>454</v>
      </c>
      <c r="D48" s="73" t="s">
        <v>453</v>
      </c>
      <c r="E48" s="75" t="s">
        <v>77</v>
      </c>
      <c r="G48" s="73" t="s">
        <v>453</v>
      </c>
      <c r="H48" s="75" t="s">
        <v>455</v>
      </c>
      <c r="J48" s="73" t="s">
        <v>453</v>
      </c>
      <c r="K48" s="75" t="s">
        <v>456</v>
      </c>
      <c r="L48" s="69">
        <f t="shared" si="0"/>
        <v>4133.96</v>
      </c>
      <c r="N48" s="76" t="s">
        <v>453</v>
      </c>
      <c r="O48" s="77" t="s">
        <v>457</v>
      </c>
      <c r="Q48" s="76" t="s">
        <v>453</v>
      </c>
      <c r="R48" s="77" t="s">
        <v>458</v>
      </c>
      <c r="T48" s="76" t="s">
        <v>453</v>
      </c>
      <c r="U48" s="77" t="s">
        <v>459</v>
      </c>
      <c r="W48" s="76" t="s">
        <v>453</v>
      </c>
      <c r="X48" s="77" t="s">
        <v>460</v>
      </c>
      <c r="Z48" s="78" t="s">
        <v>453</v>
      </c>
      <c r="AA48" s="79" t="s">
        <v>461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2026-03-31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Aušrinė Raščiukienė</dc:creator>
  <cp:lastModifiedBy>Edita Bagdonienė</cp:lastModifiedBy>
  <dcterms:created xsi:type="dcterms:W3CDTF">2024-07-18T11:05:26Z</dcterms:created>
  <dcterms:modified xsi:type="dcterms:W3CDTF">2026-05-28T12:57:58Z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2024-07-18T11:07:03Z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8a909c01-c4e2-4d51-9aef-c6260cfc453a</vt:lpwstr>
  </property>
  <property fmtid="{D5CDD505-2E9C-101B-9397-08002B2CF9AE}" pid="8" name="MSIP_Label_e5564178-1ca1-4992-b45e-fdaf9919e704_ContentBits">
    <vt:lpwstr>0</vt:lpwstr>
  </property>
</Properties>
</file>