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PD.BPS\15 KREDITO UNIJOS\3 Visuomenei\2025 m\2025 m. IV ketv\"/>
    </mc:Choice>
  </mc:AlternateContent>
  <xr:revisionPtr revIDLastSave="0" documentId="13_ncr:1_{F5BE0F15-9ABF-4562-8F93-6AB5006AFF49}" xr6:coauthVersionLast="47" xr6:coauthVersionMax="47" xr10:uidLastSave="{00000000-0000-0000-0000-000000000000}"/>
  <bookViews>
    <workbookView xWindow="22932" yWindow="-108" windowWidth="23256" windowHeight="12456" xr2:uid="{B3EA7B41-A6F0-432D-A450-71085F0B1F7E}"/>
  </bookViews>
  <sheets>
    <sheet name="2025-12-31" sheetId="1" r:id="rId1"/>
    <sheet name="Sheet1" sheetId="2" state="hidden" r:id="rId2"/>
  </sheets>
  <definedNames>
    <definedName name="_xlnm._FilterDatabase" localSheetId="0" hidden="1">'2025-12-31'!$A$3:$N$70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9" i="1" l="1"/>
  <c r="F69" i="1"/>
  <c r="D69" i="1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L4" i="2"/>
  <c r="L3" i="2"/>
  <c r="J69" i="1" l="1"/>
  <c r="I69" i="1"/>
  <c r="H69" i="1"/>
  <c r="G69" i="1"/>
  <c r="J52" i="1"/>
  <c r="D52" i="1"/>
  <c r="F52" i="1"/>
  <c r="D70" i="1" l="1"/>
  <c r="I52" i="1"/>
  <c r="H52" i="1"/>
  <c r="G52" i="1"/>
  <c r="G70" i="1" s="1"/>
  <c r="E52" i="1"/>
  <c r="E70" i="1" s="1"/>
  <c r="F70" i="1"/>
  <c r="J70" i="1"/>
  <c r="I70" i="1" l="1"/>
  <c r="H70" i="1"/>
</calcChain>
</file>

<file path=xl/sharedStrings.xml><?xml version="1.0" encoding="utf-8"?>
<sst xmlns="http://schemas.openxmlformats.org/spreadsheetml/2006/main" count="1132" uniqueCount="467">
  <si>
    <t>Eil. nr.</t>
  </si>
  <si>
    <t>Kredito unijos pavadinimas</t>
  </si>
  <si>
    <t>Nuoroda į išduotą licenciją</t>
  </si>
  <si>
    <t>Tūkst. Eur</t>
  </si>
  <si>
    <t>Veiklos riziką ribojantys normatyvai</t>
  </si>
  <si>
    <t>turtas</t>
  </si>
  <si>
    <t>skolos vertybiniai popieriai</t>
  </si>
  <si>
    <t>lėšos bankuose ir CKU</t>
  </si>
  <si>
    <t>suteiktos paskolos</t>
  </si>
  <si>
    <t>indėliai</t>
  </si>
  <si>
    <t>pajinis kapitalas</t>
  </si>
  <si>
    <t>einamųjų metų pelnas (nuostoliai)</t>
  </si>
  <si>
    <t xml:space="preserve"> kapitalo pakanka-mumo rodiklis, proc.</t>
  </si>
  <si>
    <t>likvidumo rodiklis, proc.</t>
  </si>
  <si>
    <t>didžiausios atvirosios pozicijos užsienio valiuta rodiklis, proc.</t>
  </si>
  <si>
    <t xml:space="preserve">didžiausios paskolos sumos vienam skolininkui normatyvo vykdymas </t>
  </si>
  <si>
    <t>LCKU narės</t>
  </si>
  <si>
    <t>Vilniaus kredito unija</t>
  </si>
  <si>
    <t>Licencija</t>
  </si>
  <si>
    <t>vykdo</t>
  </si>
  <si>
    <t>Kredito unija „Taupa“</t>
  </si>
  <si>
    <t>Šeimos kredito unija</t>
  </si>
  <si>
    <t>Šilutės kredito unija</t>
  </si>
  <si>
    <t>Centro kredito unija</t>
  </si>
  <si>
    <t>Kredito unija „Mėmelio taupomoji kasa“</t>
  </si>
  <si>
    <t>Kredito unija „Magnus“</t>
  </si>
  <si>
    <t>Panevėžio kredito unija</t>
  </si>
  <si>
    <t>Kredito unija „Germanto lobis“</t>
  </si>
  <si>
    <t>Kauno kredito unija</t>
  </si>
  <si>
    <t>Anykščių kredito unija</t>
  </si>
  <si>
    <t>Jurbarko kredito unija</t>
  </si>
  <si>
    <t>Kredito unija „DELTA“</t>
  </si>
  <si>
    <t>Kredito unija „Neris“</t>
  </si>
  <si>
    <t>Klaipėdos kredito unija</t>
  </si>
  <si>
    <t>Vytauto Didžiojo kredito unija</t>
  </si>
  <si>
    <t>Pakruojo kredito unija</t>
  </si>
  <si>
    <t>Kredito unija „Ebitum“</t>
  </si>
  <si>
    <t>Kėdainių krašto kredito unija</t>
  </si>
  <si>
    <t>Pasvalio kredito unija</t>
  </si>
  <si>
    <t>Mažeikių kredito unija</t>
  </si>
  <si>
    <t>Utenos kredito unija</t>
  </si>
  <si>
    <t>Kredito unija „Prienų taupa“</t>
  </si>
  <si>
    <t>Kelmės kredito unija</t>
  </si>
  <si>
    <t>Kooperatinė bendrovė ARKU kredito unija</t>
  </si>
  <si>
    <t>Ukmergės ūkininkų kredito unija</t>
  </si>
  <si>
    <t>Jonavos kredito unija</t>
  </si>
  <si>
    <t>Tauragės kredito unija</t>
  </si>
  <si>
    <t>Kretingos kredito unija</t>
  </si>
  <si>
    <t xml:space="preserve">Kooperatinė bendrovė „Pilies“ kredito unija </t>
  </si>
  <si>
    <t>Grinkiškio kredito unija</t>
  </si>
  <si>
    <t>Alytaus kredito unija</t>
  </si>
  <si>
    <t>Elektrėnų kredito unija</t>
  </si>
  <si>
    <t>Pagėgių kredito unija</t>
  </si>
  <si>
    <t>Kredito unija „Gargždų taupa“</t>
  </si>
  <si>
    <t>Plungės kredito unija</t>
  </si>
  <si>
    <t>Trakų kredito unija</t>
  </si>
  <si>
    <t>Vilkaviškio kredito unija</t>
  </si>
  <si>
    <t>Kredito unija „Sūduvos parama“</t>
  </si>
  <si>
    <t>Druskininkų kredito unija</t>
  </si>
  <si>
    <t>Iš viso</t>
  </si>
  <si>
    <t>JCKU narės</t>
  </si>
  <si>
    <t>Rato kredito unija</t>
  </si>
  <si>
    <t>Raseinių kredito unija</t>
  </si>
  <si>
    <t>Kredito unija „Saulėgrąža“</t>
  </si>
  <si>
    <t>Ignalinos kredito unija</t>
  </si>
  <si>
    <t>Akademinė kredito unija</t>
  </si>
  <si>
    <t>LTL Kredito unija</t>
  </si>
  <si>
    <t>Kredito unija Zanavykų bankelis</t>
  </si>
  <si>
    <t>Šilalės kredito unija</t>
  </si>
  <si>
    <t>Kredito unija „Kupiškėnų taupa“</t>
  </si>
  <si>
    <t>Biržų kredito unija</t>
  </si>
  <si>
    <t>Aukštaitijos kredito unija</t>
  </si>
  <si>
    <t>Joniškio kredito unija</t>
  </si>
  <si>
    <t>Iš viso sistemos mastu</t>
  </si>
  <si>
    <t>→</t>
  </si>
  <si>
    <t>Likvidumo normatyvas &gt;= 100 proc.</t>
  </si>
  <si>
    <t>Bendrosios atvirosios pozicijos užsienio valiuta normatyvas &lt;= 25 proc.</t>
  </si>
  <si>
    <t>Didžiausios paskolos sumos vienam skolininkui normatyvas &lt;= 25 proc.</t>
  </si>
  <si>
    <t/>
  </si>
  <si>
    <t>Atvirosios pozicijos viena užsienio valiuta normatyvas &lt;= 15 proc.</t>
  </si>
  <si>
    <t xml:space="preserve">Kredito unija „Litas“ </t>
  </si>
  <si>
    <t>Tikslo kredito unija (iki 2024-12-19 „Achemos“ kredito unija)</t>
  </si>
  <si>
    <t>Kapitalo pakankamumo normatyvas:  kredito unijų CKU narių &gt;= 10,5 proc. (2025 m. – 8,93 %), kredito unijų, gavusių leidimą persitvarkyti į banką &gt;= 14,5 proc.</t>
  </si>
  <si>
    <t>SAGA kredito unija (iki 2025-07-09 kredito unija „Fortūna“)</t>
  </si>
  <si>
    <t>Vilniaus krašto kredito unija (iki 2025-06-18 Pareigūnų kredito unija)</t>
  </si>
  <si>
    <t>Kredito unija „Tauras"  (iki 2025-05-22 Kauno regiono kredito unija)</t>
  </si>
  <si>
    <t>Kredito unija „Tikroji viltis''</t>
  </si>
  <si>
    <t>Turtas</t>
  </si>
  <si>
    <t>SVP</t>
  </si>
  <si>
    <t>Lėšos bankuose</t>
  </si>
  <si>
    <t>Lėšos CKU</t>
  </si>
  <si>
    <t>Lėšos bankuose ir CKU</t>
  </si>
  <si>
    <t>Suteiktos paskolos</t>
  </si>
  <si>
    <t>Indėliai</t>
  </si>
  <si>
    <t>Pajinis kapitalas</t>
  </si>
  <si>
    <t>Einamųjų metų pelnas</t>
  </si>
  <si>
    <t>Kapitalo pakankamumas</t>
  </si>
  <si>
    <t>2026-01-01</t>
  </si>
  <si>
    <t>1116743,89</t>
  </si>
  <si>
    <t>22997,21</t>
  </si>
  <si>
    <t>104,85</t>
  </si>
  <si>
    <t>220424,57</t>
  </si>
  <si>
    <t>828495,29</t>
  </si>
  <si>
    <t>967667,95</t>
  </si>
  <si>
    <t>52030,82</t>
  </si>
  <si>
    <t>5335,28</t>
  </si>
  <si>
    <t>14,98</t>
  </si>
  <si>
    <t>0,01</t>
  </si>
  <si>
    <t>1252,52</t>
  </si>
  <si>
    <t>2660,35</t>
  </si>
  <si>
    <t>3477,99</t>
  </si>
  <si>
    <t>356,63</t>
  </si>
  <si>
    <t>38,45</t>
  </si>
  <si>
    <t>16,39</t>
  </si>
  <si>
    <t>604,16</t>
  </si>
  <si>
    <t>0,42</t>
  </si>
  <si>
    <t>5241,9</t>
  </si>
  <si>
    <t>15834,79</t>
  </si>
  <si>
    <t>18678,7</t>
  </si>
  <si>
    <t>949,46</t>
  </si>
  <si>
    <t>425,9</t>
  </si>
  <si>
    <t>25,36</t>
  </si>
  <si>
    <t>Vilkavikio kredito unija</t>
  </si>
  <si>
    <t>4279,07</t>
  </si>
  <si>
    <t>1755,75</t>
  </si>
  <si>
    <t>2373,78</t>
  </si>
  <si>
    <t>3563,99</t>
  </si>
  <si>
    <t>165,36</t>
  </si>
  <si>
    <t>48,74</t>
  </si>
  <si>
    <t>35,1</t>
  </si>
  <si>
    <t>57148,75</t>
  </si>
  <si>
    <t>0,11</t>
  </si>
  <si>
    <t>12628</t>
  </si>
  <si>
    <t>42693,46</t>
  </si>
  <si>
    <t>52438,89</t>
  </si>
  <si>
    <t>1587,9</t>
  </si>
  <si>
    <t>72,24</t>
  </si>
  <si>
    <t>16,29</t>
  </si>
  <si>
    <t>4730,89</t>
  </si>
  <si>
    <t>1644,5</t>
  </si>
  <si>
    <t>2807,43</t>
  </si>
  <si>
    <t>4130,1</t>
  </si>
  <si>
    <t>248,16</t>
  </si>
  <si>
    <t>29,44</t>
  </si>
  <si>
    <t>28,98</t>
  </si>
  <si>
    <t>Kredito unija "Ebitum"</t>
  </si>
  <si>
    <t>19885,49</t>
  </si>
  <si>
    <t>2244,09</t>
  </si>
  <si>
    <t>17032,35</t>
  </si>
  <si>
    <t>16988,52</t>
  </si>
  <si>
    <t>877,74</t>
  </si>
  <si>
    <t>215,7</t>
  </si>
  <si>
    <t>14,58</t>
  </si>
  <si>
    <t>11778,48</t>
  </si>
  <si>
    <t>6,7</t>
  </si>
  <si>
    <t>2208,93</t>
  </si>
  <si>
    <t>9291,56</t>
  </si>
  <si>
    <t>10175,07</t>
  </si>
  <si>
    <t>889,86</t>
  </si>
  <si>
    <t>-145,81</t>
  </si>
  <si>
    <t>11,24</t>
  </si>
  <si>
    <t>57374,42</t>
  </si>
  <si>
    <t>2,07</t>
  </si>
  <si>
    <t>5980,52</t>
  </si>
  <si>
    <t>49859,28</t>
  </si>
  <si>
    <t>45924,14</t>
  </si>
  <si>
    <t>1827,1</t>
  </si>
  <si>
    <t>74,12</t>
  </si>
  <si>
    <t>11,37</t>
  </si>
  <si>
    <t>42307,67</t>
  </si>
  <si>
    <t>0,13</t>
  </si>
  <si>
    <t>7847,25</t>
  </si>
  <si>
    <t>33209,17</t>
  </si>
  <si>
    <t>35289,03</t>
  </si>
  <si>
    <t>3048,32</t>
  </si>
  <si>
    <t>478,65</t>
  </si>
  <si>
    <t>21,88</t>
  </si>
  <si>
    <t>Kredito unija „Tikroji viltis“</t>
  </si>
  <si>
    <t>21455,36</t>
  </si>
  <si>
    <t>515,99</t>
  </si>
  <si>
    <t>3,49</t>
  </si>
  <si>
    <t>1913,12</t>
  </si>
  <si>
    <t>18109,45</t>
  </si>
  <si>
    <t>16044,66</t>
  </si>
  <si>
    <t>883,86</t>
  </si>
  <si>
    <t>137,96</t>
  </si>
  <si>
    <t>19,38</t>
  </si>
  <si>
    <t>80191,96</t>
  </si>
  <si>
    <t>247,18</t>
  </si>
  <si>
    <t>0,74</t>
  </si>
  <si>
    <t>10468,61</t>
  </si>
  <si>
    <t>66311,88</t>
  </si>
  <si>
    <t>70988,82</t>
  </si>
  <si>
    <t>5310,7</t>
  </si>
  <si>
    <t>67,82</t>
  </si>
  <si>
    <t>12,62</t>
  </si>
  <si>
    <t>39331,43</t>
  </si>
  <si>
    <t>296,68</t>
  </si>
  <si>
    <t>0,04</t>
  </si>
  <si>
    <t>15653,41</t>
  </si>
  <si>
    <t>22152,58</t>
  </si>
  <si>
    <t>36018,53</t>
  </si>
  <si>
    <t>1226,52</t>
  </si>
  <si>
    <t>134,01</t>
  </si>
  <si>
    <t>16,47</t>
  </si>
  <si>
    <t>121376,46</t>
  </si>
  <si>
    <t>3,18</t>
  </si>
  <si>
    <t>16061,7</t>
  </si>
  <si>
    <t>102427,25</t>
  </si>
  <si>
    <t>107661,87</t>
  </si>
  <si>
    <t>6312,55</t>
  </si>
  <si>
    <t>1526,93</t>
  </si>
  <si>
    <t>12,48</t>
  </si>
  <si>
    <t>Pilies kredito unija</t>
  </si>
  <si>
    <t>8359,93</t>
  </si>
  <si>
    <t>2453,13</t>
  </si>
  <si>
    <t>5590,19</t>
  </si>
  <si>
    <t>7399,16</t>
  </si>
  <si>
    <t>474,31</t>
  </si>
  <si>
    <t>56,06</t>
  </si>
  <si>
    <t>14,5</t>
  </si>
  <si>
    <t>Vytauto Did˛iojo kredito unija</t>
  </si>
  <si>
    <t>23490,09</t>
  </si>
  <si>
    <t>6950,11</t>
  </si>
  <si>
    <t>4924,33</t>
  </si>
  <si>
    <t>10946,7</t>
  </si>
  <si>
    <t>19207,01</t>
  </si>
  <si>
    <t>757,22</t>
  </si>
  <si>
    <t>188,49</t>
  </si>
  <si>
    <t>22,6</t>
  </si>
  <si>
    <t>11921,69</t>
  </si>
  <si>
    <t>586,29</t>
  </si>
  <si>
    <t>0,14</t>
  </si>
  <si>
    <t>1989,88</t>
  </si>
  <si>
    <t>8558,07</t>
  </si>
  <si>
    <t>11008,08</t>
  </si>
  <si>
    <t>240,49</t>
  </si>
  <si>
    <t>100,78</t>
  </si>
  <si>
    <t>14,07</t>
  </si>
  <si>
    <t>13201,38</t>
  </si>
  <si>
    <t>4741,49</t>
  </si>
  <si>
    <t>8107,73</t>
  </si>
  <si>
    <t>11388,68</t>
  </si>
  <si>
    <t>624,23</t>
  </si>
  <si>
    <t>199,44</t>
  </si>
  <si>
    <t>26,75</t>
  </si>
  <si>
    <t>16693,8</t>
  </si>
  <si>
    <t>0,32</t>
  </si>
  <si>
    <t>3817,21</t>
  </si>
  <si>
    <t>12319,05</t>
  </si>
  <si>
    <t>14258,92</t>
  </si>
  <si>
    <t>340,57</t>
  </si>
  <si>
    <t>206,65</t>
  </si>
  <si>
    <t>22,73</t>
  </si>
  <si>
    <t>23952,58</t>
  </si>
  <si>
    <t>26,24</t>
  </si>
  <si>
    <t>4398,69</t>
  </si>
  <si>
    <t>18547,83</t>
  </si>
  <si>
    <t>22057,69</t>
  </si>
  <si>
    <t>1355,79</t>
  </si>
  <si>
    <t>59,74</t>
  </si>
  <si>
    <t>12,73</t>
  </si>
  <si>
    <t>Kauno  kredito unija</t>
  </si>
  <si>
    <t>34168,4</t>
  </si>
  <si>
    <t>7628,68</t>
  </si>
  <si>
    <t>25708,26</t>
  </si>
  <si>
    <t>29704,68</t>
  </si>
  <si>
    <t>1946,07</t>
  </si>
  <si>
    <t>176,86</t>
  </si>
  <si>
    <t>12,15</t>
  </si>
  <si>
    <t>8458,21</t>
  </si>
  <si>
    <t>2096,58</t>
  </si>
  <si>
    <t>6125,96</t>
  </si>
  <si>
    <t>7332,98</t>
  </si>
  <si>
    <t>366,88</t>
  </si>
  <si>
    <t>15,06</t>
  </si>
  <si>
    <t>22,09</t>
  </si>
  <si>
    <t>26709,29</t>
  </si>
  <si>
    <t>677,74</t>
  </si>
  <si>
    <t>0,31</t>
  </si>
  <si>
    <t>4015,21</t>
  </si>
  <si>
    <t>21284,4</t>
  </si>
  <si>
    <t>22998,17</t>
  </si>
  <si>
    <t>656,6</t>
  </si>
  <si>
    <t>365,99</t>
  </si>
  <si>
    <t>22,05</t>
  </si>
  <si>
    <t>TIKSLO KREDITO UNIJA</t>
  </si>
  <si>
    <t>4091,23</t>
  </si>
  <si>
    <t>1737,77</t>
  </si>
  <si>
    <t>2223,73</t>
  </si>
  <si>
    <t>3718,32</t>
  </si>
  <si>
    <t>386,53</t>
  </si>
  <si>
    <t>-157,48</t>
  </si>
  <si>
    <t>21,91</t>
  </si>
  <si>
    <t>8928,55</t>
  </si>
  <si>
    <t>1652,04</t>
  </si>
  <si>
    <t>6977,32</t>
  </si>
  <si>
    <t>6724,78</t>
  </si>
  <si>
    <t>484,74</t>
  </si>
  <si>
    <t>47,16</t>
  </si>
  <si>
    <t>18,2</t>
  </si>
  <si>
    <t>30621,77</t>
  </si>
  <si>
    <t>515,88</t>
  </si>
  <si>
    <t>0,58</t>
  </si>
  <si>
    <t>12483,26</t>
  </si>
  <si>
    <t>16376,12</t>
  </si>
  <si>
    <t>27141,54</t>
  </si>
  <si>
    <t>1282,77</t>
  </si>
  <si>
    <t>309,64</t>
  </si>
  <si>
    <t>24</t>
  </si>
  <si>
    <t>9099,35</t>
  </si>
  <si>
    <t>3141,98</t>
  </si>
  <si>
    <t>5695,22</t>
  </si>
  <si>
    <t>7237,31</t>
  </si>
  <si>
    <t>212,34</t>
  </si>
  <si>
    <t>147,51</t>
  </si>
  <si>
    <t>33,69</t>
  </si>
  <si>
    <t>Vakarų Lietuvos kredito unija</t>
  </si>
  <si>
    <t>16184,21</t>
  </si>
  <si>
    <t>27,73</t>
  </si>
  <si>
    <t>2632,05</t>
  </si>
  <si>
    <t>12750,65</t>
  </si>
  <si>
    <t>13867,75</t>
  </si>
  <si>
    <t>1346,74</t>
  </si>
  <si>
    <t>-123,75</t>
  </si>
  <si>
    <t>13,4</t>
  </si>
  <si>
    <t>Kredito unija "Tauras"</t>
  </si>
  <si>
    <t>32974,06</t>
  </si>
  <si>
    <t>5822,04</t>
  </si>
  <si>
    <t>25449,22</t>
  </si>
  <si>
    <t>24669,51</t>
  </si>
  <si>
    <t>1598,42</t>
  </si>
  <si>
    <t>48,5</t>
  </si>
  <si>
    <t>11,8</t>
  </si>
  <si>
    <t>7872,36</t>
  </si>
  <si>
    <t>0,25</t>
  </si>
  <si>
    <t>2981,12</t>
  </si>
  <si>
    <t>4641,41</t>
  </si>
  <si>
    <t>7068,95</t>
  </si>
  <si>
    <t>476,17</t>
  </si>
  <si>
    <t>25,42</t>
  </si>
  <si>
    <t>20,97</t>
  </si>
  <si>
    <t>4859,36</t>
  </si>
  <si>
    <t>3082,56</t>
  </si>
  <si>
    <t>1562,63</t>
  </si>
  <si>
    <t>4538,83</t>
  </si>
  <si>
    <t>313,46</t>
  </si>
  <si>
    <t>-0,15</t>
  </si>
  <si>
    <t>22,34</t>
  </si>
  <si>
    <t>Grinkikio kredito unija</t>
  </si>
  <si>
    <t>7504,55</t>
  </si>
  <si>
    <t>3617,2</t>
  </si>
  <si>
    <t>3687,28</t>
  </si>
  <si>
    <t>6573,52</t>
  </si>
  <si>
    <t>264,35</t>
  </si>
  <si>
    <t>63,31</t>
  </si>
  <si>
    <t>29,56</t>
  </si>
  <si>
    <t>19307,26</t>
  </si>
  <si>
    <t>5181,27</t>
  </si>
  <si>
    <t>13336,03</t>
  </si>
  <si>
    <t>17869,02</t>
  </si>
  <si>
    <t>555,5</t>
  </si>
  <si>
    <t>83,91</t>
  </si>
  <si>
    <t>13,39</t>
  </si>
  <si>
    <t>17974,97</t>
  </si>
  <si>
    <t>6847,12</t>
  </si>
  <si>
    <t>10236,26</t>
  </si>
  <si>
    <t>16223,24</t>
  </si>
  <si>
    <t>626,94</t>
  </si>
  <si>
    <t>58,06</t>
  </si>
  <si>
    <t>24,88</t>
  </si>
  <si>
    <t>3986,51</t>
  </si>
  <si>
    <t>1159,7</t>
  </si>
  <si>
    <t>2673,88</t>
  </si>
  <si>
    <t>3469,48</t>
  </si>
  <si>
    <t>383,74</t>
  </si>
  <si>
    <t>-38,41</t>
  </si>
  <si>
    <t>16,32</t>
  </si>
  <si>
    <t>5642,24</t>
  </si>
  <si>
    <t>243,41</t>
  </si>
  <si>
    <t>0,91</t>
  </si>
  <si>
    <t>2200,78</t>
  </si>
  <si>
    <t>2860,74</t>
  </si>
  <si>
    <t>5014,92</t>
  </si>
  <si>
    <t>258,21</t>
  </si>
  <si>
    <t>55,17</t>
  </si>
  <si>
    <t>17,44</t>
  </si>
  <si>
    <t>6328,87</t>
  </si>
  <si>
    <t>1478,79</t>
  </si>
  <si>
    <t>4689,44</t>
  </si>
  <si>
    <t>5400,18</t>
  </si>
  <si>
    <t>505,41</t>
  </si>
  <si>
    <t>11,79</t>
  </si>
  <si>
    <t>24,55</t>
  </si>
  <si>
    <t>4729,8</t>
  </si>
  <si>
    <t>0,86</t>
  </si>
  <si>
    <t>2035,49</t>
  </si>
  <si>
    <t>2486,95</t>
  </si>
  <si>
    <t>4313,44</t>
  </si>
  <si>
    <t>281,81</t>
  </si>
  <si>
    <t>15,96</t>
  </si>
  <si>
    <t>16,66</t>
  </si>
  <si>
    <t>54208,71</t>
  </si>
  <si>
    <t>2016,48</t>
  </si>
  <si>
    <t>1,41</t>
  </si>
  <si>
    <t>8980,55</t>
  </si>
  <si>
    <t>36381,03</t>
  </si>
  <si>
    <t>49479,74</t>
  </si>
  <si>
    <t>2161,87</t>
  </si>
  <si>
    <t>-34,97</t>
  </si>
  <si>
    <t>12,37</t>
  </si>
  <si>
    <t>SAGA kredito unija</t>
  </si>
  <si>
    <t>8342,73</t>
  </si>
  <si>
    <t>854,7</t>
  </si>
  <si>
    <t>0,99</t>
  </si>
  <si>
    <t>1156,61</t>
  </si>
  <si>
    <t>6091,28</t>
  </si>
  <si>
    <t>7139</t>
  </si>
  <si>
    <t>874,43</t>
  </si>
  <si>
    <t>-118,53</t>
  </si>
  <si>
    <t>18,45</t>
  </si>
  <si>
    <t>20989,28</t>
  </si>
  <si>
    <t>2084,66</t>
  </si>
  <si>
    <t>3749,22</t>
  </si>
  <si>
    <t>14299,08</t>
  </si>
  <si>
    <t>17172,33</t>
  </si>
  <si>
    <t>496,02</t>
  </si>
  <si>
    <t>57,06</t>
  </si>
  <si>
    <t>14,47</t>
  </si>
  <si>
    <t>24081,79</t>
  </si>
  <si>
    <t>0,02</t>
  </si>
  <si>
    <t>4474,73</t>
  </si>
  <si>
    <t>18840,69</t>
  </si>
  <si>
    <t>20435,48</t>
  </si>
  <si>
    <t>1281,05</t>
  </si>
  <si>
    <t>45,48</t>
  </si>
  <si>
    <t>11,72</t>
  </si>
  <si>
    <t>Kredito unija "Magnus"</t>
  </si>
  <si>
    <t>61760,1</t>
  </si>
  <si>
    <t>3015,73</t>
  </si>
  <si>
    <t>0,39</t>
  </si>
  <si>
    <t>9158,86</t>
  </si>
  <si>
    <t>45700,25</t>
  </si>
  <si>
    <t>53274,06</t>
  </si>
  <si>
    <t>2844,67</t>
  </si>
  <si>
    <t>168,86</t>
  </si>
  <si>
    <t>11,69</t>
  </si>
  <si>
    <t>eimos kredito unija</t>
  </si>
  <si>
    <t>4388,2</t>
  </si>
  <si>
    <t>26,44</t>
  </si>
  <si>
    <t>11752,76</t>
  </si>
  <si>
    <t>71882,38</t>
  </si>
  <si>
    <t>77982,86</t>
  </si>
  <si>
    <t>3792,39</t>
  </si>
  <si>
    <t>213,35</t>
  </si>
  <si>
    <t>11,07</t>
  </si>
  <si>
    <t>Kredito unija ,,Neris"</t>
  </si>
  <si>
    <t>23568,48</t>
  </si>
  <si>
    <t>0,79</t>
  </si>
  <si>
    <t>4133,17</t>
  </si>
  <si>
    <t>17702,18</t>
  </si>
  <si>
    <t>21618,01</t>
  </si>
  <si>
    <t>1156,94</t>
  </si>
  <si>
    <t>-15,83</t>
  </si>
  <si>
    <t>11,97</t>
  </si>
  <si>
    <t>Vakarų Lietuvos kredito unija (iki 2026-01-22 Palangos kredito unija)</t>
  </si>
  <si>
    <t>Pagrindiniai kredito unijų sektoriaus veiklos rodikliai (2025 m. gruodžio 31 d. duomenys)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</si>
</sst>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\ ##0.00;\–#\ ##0.00"/>
    <numFmt numFmtId="165" formatCode="#\ ##0.00"/>
    <numFmt numFmtId="166" formatCode="#,##0.00_ ;\-#,##0.00\ "/>
    <numFmt numFmtId="167" formatCode="0.00_ ;\-0.00\ "/>
  </numFmts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sz val="8"/>
      <color rgb="FF00B07D"/>
      <name val="Verdana"/>
      <family val="2"/>
    </font>
    <font>
      <b/>
      <sz val="10"/>
      <color rgb="FF000000"/>
      <name val="Arial Narrow"/>
      <family val="2"/>
      <charset val="186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sz val="8"/>
      <color indexed="8"/>
      <name val="MS Sans Serif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22"/>
        <bgColor indexed="64"/>
      </patternFill>
    </fill>
  </fills>
  <borders count="32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 style="thin">
        <color rgb="FF00B07D"/>
      </left>
      <right style="thin">
        <color rgb="FFC8E7D8"/>
      </right>
      <top style="thin">
        <color rgb="FF00B07D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/>
      <top/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/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</cellStyleXfs>
  <cellXfs count="98">
    <xf numFmtId="0" fontId="0" fillId="0" borderId="0" xfId="0"/>
    <xf numFmtId="0" fontId="1" fillId="2" borderId="0" xfId="2" applyFill="1"/>
    <xf numFmtId="0" fontId="4" fillId="3" borderId="0" xfId="2" applyFont="1" applyFill="1" applyAlignment="1">
      <alignment horizontal="center" wrapText="1" readingOrder="1"/>
    </xf>
    <xf numFmtId="0" fontId="4" fillId="3" borderId="0" xfId="2" applyFont="1" applyFill="1" applyAlignment="1">
      <alignment horizontal="left" vertical="center" wrapText="1" readingOrder="1"/>
    </xf>
    <xf numFmtId="0" fontId="4" fillId="3" borderId="0" xfId="2" applyFont="1" applyFill="1" applyAlignment="1">
      <alignment horizontal="left" wrapText="1" readingOrder="1"/>
    </xf>
    <xf numFmtId="0" fontId="4" fillId="3" borderId="0" xfId="2" applyFont="1" applyFill="1" applyAlignment="1">
      <alignment horizontal="center" vertical="center" wrapText="1" readingOrder="1"/>
    </xf>
    <xf numFmtId="0" fontId="6" fillId="2" borderId="0" xfId="2" applyFont="1" applyFill="1" applyAlignment="1">
      <alignment horizontal="center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11" xfId="2" applyFont="1" applyFill="1" applyBorder="1" applyAlignment="1">
      <alignment horizontal="center" vertical="center" wrapText="1" readingOrder="1"/>
    </xf>
    <xf numFmtId="0" fontId="5" fillId="4" borderId="12" xfId="2" applyFont="1" applyFill="1" applyBorder="1" applyAlignment="1">
      <alignment horizontal="center" vertical="center" wrapText="1" readingOrder="1"/>
    </xf>
    <xf numFmtId="0" fontId="7" fillId="3" borderId="13" xfId="2" applyFont="1" applyFill="1" applyBorder="1" applyAlignment="1">
      <alignment horizontal="center" vertical="center" wrapText="1" readingOrder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/>
    </xf>
    <xf numFmtId="0" fontId="7" fillId="3" borderId="15" xfId="2" applyFont="1" applyFill="1" applyBorder="1" applyAlignment="1">
      <alignment horizontal="center" vertical="center" wrapText="1" readingOrder="1"/>
    </xf>
    <xf numFmtId="0" fontId="1" fillId="0" borderId="0" xfId="2"/>
    <xf numFmtId="0" fontId="7" fillId="2" borderId="15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/>
    </xf>
    <xf numFmtId="0" fontId="7" fillId="2" borderId="17" xfId="2" applyFont="1" applyFill="1" applyBorder="1" applyAlignment="1">
      <alignment horizontal="center" vertical="center" wrapText="1" readingOrder="1"/>
    </xf>
    <xf numFmtId="0" fontId="9" fillId="0" borderId="18" xfId="2" applyFont="1" applyBorder="1" applyAlignment="1">
      <alignment horizontal="left" vertical="center" wrapText="1" readingOrder="1"/>
    </xf>
    <xf numFmtId="0" fontId="10" fillId="0" borderId="19" xfId="1" applyFont="1" applyBorder="1" applyAlignment="1">
      <alignment horizontal="center" vertical="center"/>
    </xf>
    <xf numFmtId="164" fontId="9" fillId="0" borderId="21" xfId="2" applyNumberFormat="1" applyFont="1" applyBorder="1" applyAlignment="1">
      <alignment horizontal="center" vertical="center" wrapText="1" readingOrder="1"/>
    </xf>
    <xf numFmtId="4" fontId="1" fillId="2" borderId="0" xfId="2" applyNumberFormat="1" applyFill="1"/>
    <xf numFmtId="0" fontId="11" fillId="2" borderId="0" xfId="3" applyFont="1" applyFill="1" applyBorder="1" applyAlignment="1">
      <alignment horizontal="center" vertical="center"/>
    </xf>
    <xf numFmtId="0" fontId="7" fillId="2" borderId="22" xfId="2" applyFont="1" applyFill="1" applyBorder="1" applyAlignment="1">
      <alignment horizontal="center" vertical="center" wrapText="1" readingOrder="1"/>
    </xf>
    <xf numFmtId="0" fontId="9" fillId="0" borderId="23" xfId="2" applyFont="1" applyBorder="1" applyAlignment="1">
      <alignment horizontal="left" vertical="center" wrapText="1" readingOrder="1"/>
    </xf>
    <xf numFmtId="0" fontId="9" fillId="0" borderId="20" xfId="2" applyFont="1" applyBorder="1" applyAlignment="1">
      <alignment horizontal="left" vertical="center" wrapText="1" readingOrder="1"/>
    </xf>
    <xf numFmtId="0" fontId="7" fillId="2" borderId="24" xfId="2" applyFont="1" applyFill="1" applyBorder="1" applyAlignment="1">
      <alignment horizontal="center" vertical="center" wrapText="1" readingOrder="1"/>
    </xf>
    <xf numFmtId="0" fontId="10" fillId="0" borderId="25" xfId="1" applyFont="1" applyBorder="1" applyAlignment="1">
      <alignment horizontal="center" vertical="center"/>
    </xf>
    <xf numFmtId="0" fontId="9" fillId="0" borderId="26" xfId="2" applyFont="1" applyBorder="1" applyAlignment="1">
      <alignment horizontal="left" vertical="center" wrapText="1" readingOrder="1"/>
    </xf>
    <xf numFmtId="164" fontId="12" fillId="0" borderId="21" xfId="2" applyNumberFormat="1" applyFont="1" applyBorder="1" applyAlignment="1">
      <alignment horizontal="center" vertical="center" wrapText="1" readingOrder="1"/>
    </xf>
    <xf numFmtId="0" fontId="13" fillId="2" borderId="0" xfId="2" applyFont="1" applyFill="1" applyAlignment="1">
      <alignment horizontal="left" wrapText="1" readingOrder="1"/>
    </xf>
    <xf numFmtId="0" fontId="9" fillId="2" borderId="26" xfId="2" applyFont="1" applyFill="1" applyBorder="1" applyAlignment="1">
      <alignment horizontal="left" vertical="center" wrapText="1" readingOrder="1"/>
    </xf>
    <xf numFmtId="0" fontId="12" fillId="2" borderId="13" xfId="2" applyFont="1" applyFill="1" applyBorder="1" applyAlignment="1">
      <alignment horizontal="center" vertical="center" wrapText="1" readingOrder="1"/>
    </xf>
    <xf numFmtId="0" fontId="14" fillId="2" borderId="13" xfId="2" applyFont="1" applyFill="1" applyBorder="1" applyAlignment="1">
      <alignment horizontal="left" vertical="center" wrapText="1" readingOrder="1"/>
    </xf>
    <xf numFmtId="4" fontId="15" fillId="2" borderId="13" xfId="2" applyNumberFormat="1" applyFont="1" applyFill="1" applyBorder="1" applyAlignment="1">
      <alignment horizontal="center" vertical="center" wrapText="1"/>
    </xf>
    <xf numFmtId="165" fontId="14" fillId="2" borderId="13" xfId="2" applyNumberFormat="1" applyFont="1" applyFill="1" applyBorder="1" applyAlignment="1">
      <alignment horizontal="center" vertical="center" wrapText="1" readingOrder="1"/>
    </xf>
    <xf numFmtId="4" fontId="9" fillId="5" borderId="15" xfId="2" applyNumberFormat="1" applyFont="1" applyFill="1" applyBorder="1" applyAlignment="1">
      <alignment horizontal="center" vertical="center" wrapText="1" readingOrder="1"/>
    </xf>
    <xf numFmtId="164" fontId="9" fillId="3" borderId="27" xfId="2" applyNumberFormat="1" applyFont="1" applyFill="1" applyBorder="1" applyAlignment="1">
      <alignment horizontal="center" vertical="center" wrapText="1" readingOrder="1"/>
    </xf>
    <xf numFmtId="0" fontId="10" fillId="0" borderId="20" xfId="1" applyFont="1" applyBorder="1" applyAlignment="1">
      <alignment horizontal="center" vertical="center"/>
    </xf>
    <xf numFmtId="0" fontId="9" fillId="0" borderId="28" xfId="2" applyFont="1" applyBorder="1" applyAlignment="1">
      <alignment horizontal="left" vertical="center" wrapText="1" readingOrder="1"/>
    </xf>
    <xf numFmtId="0" fontId="14" fillId="0" borderId="13" xfId="2" applyFont="1" applyBorder="1" applyAlignment="1">
      <alignment horizontal="left" vertical="center" wrapText="1" readingOrder="1"/>
    </xf>
    <xf numFmtId="4" fontId="7" fillId="0" borderId="13" xfId="2" applyNumberFormat="1" applyFont="1" applyBorder="1" applyAlignment="1">
      <alignment horizontal="center" vertical="center" wrapText="1" readingOrder="1"/>
    </xf>
    <xf numFmtId="165" fontId="14" fillId="0" borderId="13" xfId="2" applyNumberFormat="1" applyFont="1" applyBorder="1" applyAlignment="1">
      <alignment horizontal="center" vertical="center" wrapText="1" readingOrder="1"/>
    </xf>
    <xf numFmtId="0" fontId="17" fillId="2" borderId="0" xfId="2" applyFont="1" applyFill="1" applyAlignment="1">
      <alignment horizontal="center" vertical="center" wrapText="1" readingOrder="1"/>
    </xf>
    <xf numFmtId="4" fontId="15" fillId="2" borderId="27" xfId="2" applyNumberFormat="1" applyFont="1" applyFill="1" applyBorder="1" applyAlignment="1">
      <alignment horizontal="center" vertical="center" wrapText="1"/>
    </xf>
    <xf numFmtId="0" fontId="18" fillId="2" borderId="0" xfId="2" applyFont="1" applyFill="1" applyAlignment="1">
      <alignment horizontal="right" vertical="center"/>
    </xf>
    <xf numFmtId="0" fontId="18" fillId="3" borderId="0" xfId="2" applyFont="1" applyFill="1" applyAlignment="1">
      <alignment horizontal="center"/>
    </xf>
    <xf numFmtId="0" fontId="18" fillId="3" borderId="0" xfId="2" applyFont="1" applyFill="1" applyAlignment="1">
      <alignment wrapText="1"/>
    </xf>
    <xf numFmtId="4" fontId="19" fillId="3" borderId="0" xfId="2" applyNumberFormat="1" applyFont="1" applyFill="1" applyAlignment="1">
      <alignment horizontal="right" wrapText="1" readingOrder="1"/>
    </xf>
    <xf numFmtId="0" fontId="6" fillId="2" borderId="0" xfId="2" applyFont="1" applyFill="1"/>
    <xf numFmtId="4" fontId="1" fillId="2" borderId="0" xfId="2" applyNumberFormat="1" applyFill="1" applyAlignment="1">
      <alignment horizontal="center" vertical="center"/>
    </xf>
    <xf numFmtId="0" fontId="20" fillId="3" borderId="0" xfId="2" applyFont="1" applyFill="1" applyAlignment="1">
      <alignment horizontal="left" wrapText="1" readingOrder="1"/>
    </xf>
    <xf numFmtId="0" fontId="19" fillId="3" borderId="0" xfId="2" applyFont="1" applyFill="1" applyAlignment="1">
      <alignment horizontal="left" wrapText="1" readingOrder="1"/>
    </xf>
    <xf numFmtId="4" fontId="16" fillId="0" borderId="13" xfId="2" applyNumberFormat="1" applyFont="1" applyBorder="1" applyAlignment="1">
      <alignment horizontal="center" vertical="center" wrapText="1"/>
    </xf>
    <xf numFmtId="165" fontId="14" fillId="2" borderId="29" xfId="2" applyNumberFormat="1" applyFont="1" applyFill="1" applyBorder="1" applyAlignment="1">
      <alignment horizontal="center" vertical="center" wrapText="1" readingOrder="1"/>
    </xf>
    <xf numFmtId="165" fontId="14" fillId="2" borderId="27" xfId="2" applyNumberFormat="1" applyFont="1" applyFill="1" applyBorder="1" applyAlignment="1">
      <alignment horizontal="center" vertical="center" wrapText="1" readingOrder="1"/>
    </xf>
    <xf numFmtId="0" fontId="8" fillId="2" borderId="0" xfId="2" applyFont="1" applyFill="1" applyBorder="1" applyAlignment="1">
      <alignment horizontal="left" vertical="center" wrapText="1" readingOrder="1"/>
    </xf>
    <xf numFmtId="0" fontId="1" fillId="2" borderId="0" xfId="2" applyFill="1" applyAlignment="1">
      <alignment horizontal="left" wrapText="1" readingOrder="1"/>
    </xf>
    <xf numFmtId="0" fontId="19" fillId="2" borderId="0" xfId="2" applyFont="1" applyFill="1" applyAlignment="1">
      <alignment horizontal="left" wrapText="1" readingOrder="1"/>
    </xf>
    <xf numFmtId="0" fontId="18" fillId="2" borderId="0" xfId="2" applyFont="1" applyFill="1" applyAlignment="1">
      <alignment horizontal="center"/>
    </xf>
    <xf numFmtId="0" fontId="18" fillId="2" borderId="0" xfId="2" applyFont="1" applyFill="1" applyAlignment="1">
      <alignment vertical="center"/>
    </xf>
    <xf numFmtId="0" fontId="18" fillId="2" borderId="0" xfId="2" applyFont="1" applyFill="1"/>
    <xf numFmtId="0" fontId="18" fillId="2" borderId="0" xfId="2" applyFont="1" applyFill="1" applyAlignment="1">
      <alignment horizontal="center" vertical="center"/>
    </xf>
    <xf numFmtId="0" fontId="19" fillId="2" borderId="0" xfId="2" applyFont="1" applyFill="1" applyAlignment="1">
      <alignment horizontal="left" readingOrder="1"/>
    </xf>
    <xf numFmtId="0" fontId="20" fillId="3" borderId="0" xfId="2" applyFont="1" applyFill="1" applyAlignment="1">
      <alignment horizontal="left" readingOrder="1"/>
    </xf>
    <xf numFmtId="0" fontId="19" fillId="3" borderId="0" xfId="2" applyFont="1" applyFill="1" applyAlignment="1">
      <alignment horizontal="left" readingOrder="1"/>
    </xf>
    <xf numFmtId="166" fontId="9" fillId="2" borderId="20" xfId="4" applyNumberFormat="1" applyFont="1" applyFill="1" applyBorder="1" applyAlignment="1">
      <alignment horizontal="right" vertical="center" readingOrder="1"/>
    </xf>
    <xf numFmtId="166" fontId="9" fillId="2" borderId="19" xfId="2" applyNumberFormat="1" applyFont="1" applyFill="1" applyBorder="1" applyAlignment="1">
      <alignment horizontal="right" vertical="center" readingOrder="1"/>
    </xf>
    <xf numFmtId="166" fontId="9" fillId="2" borderId="20" xfId="4" applyNumberFormat="1" applyFont="1" applyFill="1" applyBorder="1" applyAlignment="1">
      <alignment horizontal="right" vertical="center" wrapText="1" readingOrder="1"/>
    </xf>
    <xf numFmtId="166" fontId="9" fillId="2" borderId="19" xfId="2" applyNumberFormat="1" applyFont="1" applyFill="1" applyBorder="1" applyAlignment="1">
      <alignment horizontal="right" vertical="center" wrapText="1" readingOrder="1"/>
    </xf>
    <xf numFmtId="166" fontId="9" fillId="2" borderId="19" xfId="4" applyNumberFormat="1" applyFont="1" applyFill="1" applyBorder="1" applyAlignment="1">
      <alignment horizontal="right" vertical="center" wrapText="1" readingOrder="1"/>
    </xf>
    <xf numFmtId="166" fontId="0" fillId="0" borderId="0" xfId="0" applyNumberFormat="1" applyAlignment="1">
      <alignment horizontal="right"/>
    </xf>
    <xf numFmtId="0" fontId="23" fillId="6" borderId="30" xfId="5" applyFont="1" applyFill="1" applyBorder="1" applyAlignment="1">
      <alignment horizontal="center"/>
    </xf>
    <xf numFmtId="0" fontId="23" fillId="6" borderId="30" xfId="6" applyFont="1" applyFill="1" applyBorder="1" applyAlignment="1">
      <alignment horizontal="center"/>
    </xf>
    <xf numFmtId="0" fontId="23" fillId="6" borderId="30" xfId="7" applyFont="1" applyFill="1" applyBorder="1" applyAlignment="1">
      <alignment horizontal="center"/>
    </xf>
    <xf numFmtId="0" fontId="23" fillId="0" borderId="31" xfId="5" applyFont="1" applyBorder="1" applyAlignment="1">
      <alignment horizontal="left" wrapText="1"/>
    </xf>
    <xf numFmtId="167" fontId="23" fillId="0" borderId="31" xfId="5" applyNumberFormat="1" applyFont="1" applyBorder="1" applyAlignment="1">
      <alignment horizontal="right" wrapText="1"/>
    </xf>
    <xf numFmtId="0" fontId="23" fillId="0" borderId="31" xfId="5" applyFont="1" applyBorder="1" applyAlignment="1">
      <alignment horizontal="right" wrapText="1"/>
    </xf>
    <xf numFmtId="0" fontId="23" fillId="0" borderId="31" xfId="6" applyFont="1" applyBorder="1" applyAlignment="1">
      <alignment horizontal="left" wrapText="1"/>
    </xf>
    <xf numFmtId="0" fontId="23" fillId="0" borderId="31" xfId="6" applyFont="1" applyBorder="1" applyAlignment="1">
      <alignment horizontal="right" wrapText="1"/>
    </xf>
    <xf numFmtId="0" fontId="23" fillId="0" borderId="31" xfId="7" applyFont="1" applyBorder="1" applyAlignment="1">
      <alignment horizontal="left" wrapText="1"/>
    </xf>
    <xf numFmtId="0" fontId="23" fillId="0" borderId="31" xfId="7" applyFont="1" applyBorder="1" applyAlignment="1">
      <alignment horizontal="right" wrapText="1"/>
    </xf>
    <xf numFmtId="0" fontId="8" fillId="2" borderId="15" xfId="2" applyFont="1" applyFill="1" applyBorder="1" applyAlignment="1">
      <alignment horizontal="left" vertical="center" wrapText="1" readingOrder="1"/>
    </xf>
    <xf numFmtId="0" fontId="3" fillId="2" borderId="0" xfId="2" applyFont="1" applyFill="1" applyAlignment="1">
      <alignment horizontal="center" wrapText="1" readingOrder="1"/>
    </xf>
    <xf numFmtId="0" fontId="5" fillId="4" borderId="1" xfId="2" applyFont="1" applyFill="1" applyBorder="1" applyAlignment="1">
      <alignment horizontal="center" vertical="center" wrapText="1"/>
    </xf>
    <xf numFmtId="0" fontId="5" fillId="4" borderId="8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9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10" xfId="2" applyFont="1" applyFill="1" applyBorder="1" applyAlignment="1">
      <alignment horizontal="center" vertical="center" wrapText="1" readingOrder="1"/>
    </xf>
    <xf numFmtId="0" fontId="5" fillId="4" borderId="3" xfId="2" applyFont="1" applyFill="1" applyBorder="1" applyAlignment="1">
      <alignment horizontal="center" vertical="center" wrapText="1" readingOrder="1"/>
    </xf>
    <xf numFmtId="0" fontId="5" fillId="4" borderId="4" xfId="2" applyFont="1" applyFill="1" applyBorder="1" applyAlignment="1">
      <alignment horizontal="center" vertical="center" wrapText="1" readingOrder="1"/>
    </xf>
    <xf numFmtId="0" fontId="5" fillId="4" borderId="5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7" xfId="2" applyFont="1" applyFill="1" applyBorder="1" applyAlignment="1">
      <alignment horizontal="center" vertical="center" wrapText="1" readingOrder="1"/>
    </xf>
  </cellXfs>
  <cellStyles count="8">
    <cellStyle name="Comma" xfId="4" builtinId="3"/>
    <cellStyle name="Hyperlink" xfId="1" builtinId="8"/>
    <cellStyle name="Hyperlink 2" xfId="3" xr:uid="{2EB43B80-9CA4-4E91-91D2-77511EE366B5}"/>
    <cellStyle name="Normal" xfId="0" builtinId="0"/>
    <cellStyle name="Normal 2" xfId="2" xr:uid="{5EA38518-3169-46CA-BF19-26F2C8A2106B}"/>
    <cellStyle name="Normal_LCKU" xfId="7" xr:uid="{F42809C1-4C66-4DF8-83BD-984AE9FC231A}"/>
    <cellStyle name="Normal_Sheet1" xfId="5" xr:uid="{C9713B7C-598B-4A59-A944-AB5A3D730BF1}"/>
    <cellStyle name="Normal_Sheet1_1" xfId="6" xr:uid="{958B3B90-05E7-4783-955D-7B4EE9C528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73" TargetMode="External"/><Relationship Id="rId18" Type="http://schemas.openxmlformats.org/officeDocument/2006/relationships/hyperlink" Target="http://www.lb.lt/lt/frd-licencijos/view_license?id=334" TargetMode="External"/><Relationship Id="rId26" Type="http://schemas.openxmlformats.org/officeDocument/2006/relationships/hyperlink" Target="http://www.lb.lt/lt/frd-licencijos/view_license?id=317" TargetMode="External"/><Relationship Id="rId39" Type="http://schemas.openxmlformats.org/officeDocument/2006/relationships/hyperlink" Target="http://www.lb.lt/lt/frd-licencijos/view_license?id=260" TargetMode="External"/><Relationship Id="rId21" Type="http://schemas.openxmlformats.org/officeDocument/2006/relationships/hyperlink" Target="http://www.lb.lt/lt/frd-licencijos/view_license?id=336" TargetMode="External"/><Relationship Id="rId34" Type="http://schemas.openxmlformats.org/officeDocument/2006/relationships/hyperlink" Target="http://www.lb.lt/lt/frd-licencijos/view_license?id=293" TargetMode="External"/><Relationship Id="rId42" Type="http://schemas.openxmlformats.org/officeDocument/2006/relationships/hyperlink" Target="http://www.lb.lt/lt/frd-licencijos/view_license?id=272" TargetMode="External"/><Relationship Id="rId47" Type="http://schemas.openxmlformats.org/officeDocument/2006/relationships/hyperlink" Target="http://www.lb.lt/lt/frd-licencijos/view_license?id=284" TargetMode="External"/><Relationship Id="rId50" Type="http://schemas.openxmlformats.org/officeDocument/2006/relationships/hyperlink" Target="https://www.lb.lt/lt/frd-licencijos/view_license?id=275" TargetMode="External"/><Relationship Id="rId55" Type="http://schemas.openxmlformats.org/officeDocument/2006/relationships/hyperlink" Target="https://www.lb.lt/lt/frd-licencijos/view_license?id=283" TargetMode="External"/><Relationship Id="rId7" Type="http://schemas.openxmlformats.org/officeDocument/2006/relationships/hyperlink" Target="http://www.lb.lt/lt/frd-licencijos/view_license?id=314" TargetMode="External"/><Relationship Id="rId2" Type="http://schemas.openxmlformats.org/officeDocument/2006/relationships/hyperlink" Target="http://www.lb.lt/lt/frd-licencijos/view_license?id=322" TargetMode="External"/><Relationship Id="rId16" Type="http://schemas.openxmlformats.org/officeDocument/2006/relationships/hyperlink" Target="http://www.lb.lt/lt/frd-licencijos/view_license?id=333" TargetMode="External"/><Relationship Id="rId29" Type="http://schemas.openxmlformats.org/officeDocument/2006/relationships/hyperlink" Target="http://www.lb.lt/lt/frd-licencijos/view_license?id=265" TargetMode="External"/><Relationship Id="rId11" Type="http://schemas.openxmlformats.org/officeDocument/2006/relationships/hyperlink" Target="http://www.lb.lt/lt/frd-licencijos/view_license?id=309" TargetMode="External"/><Relationship Id="rId24" Type="http://schemas.openxmlformats.org/officeDocument/2006/relationships/hyperlink" Target="http://www.lb.lt/lt/frd-licencijos/view_license?id=267" TargetMode="External"/><Relationship Id="rId32" Type="http://schemas.openxmlformats.org/officeDocument/2006/relationships/hyperlink" Target="http://www.lb.lt/lt/frd-licencijos/view_license?id=300" TargetMode="External"/><Relationship Id="rId37" Type="http://schemas.openxmlformats.org/officeDocument/2006/relationships/hyperlink" Target="http://www.lb.lt/lt/frd-licencijos/view_license?id=286" TargetMode="External"/><Relationship Id="rId40" Type="http://schemas.openxmlformats.org/officeDocument/2006/relationships/hyperlink" Target="http://www.lb.lt/lt/frd-licencijos/view_license?id=271" TargetMode="External"/><Relationship Id="rId45" Type="http://schemas.openxmlformats.org/officeDocument/2006/relationships/hyperlink" Target="http://www.lb.lt/lt/frd-licencijos/view_license?id=296" TargetMode="External"/><Relationship Id="rId53" Type="http://schemas.openxmlformats.org/officeDocument/2006/relationships/hyperlink" Target="https://www.lb.lt/lt/frd-licencijos/view_license?id=335" TargetMode="External"/><Relationship Id="rId58" Type="http://schemas.openxmlformats.org/officeDocument/2006/relationships/hyperlink" Target="http://www.lb.lt/lt/frd-licencijos/view_license?id=278" TargetMode="External"/><Relationship Id="rId5" Type="http://schemas.openxmlformats.org/officeDocument/2006/relationships/hyperlink" Target="http://www.lb.lt/lt/frd-licencijos/view_license?id=332" TargetMode="External"/><Relationship Id="rId19" Type="http://schemas.openxmlformats.org/officeDocument/2006/relationships/hyperlink" Target="http://www.lb.lt/lt/frd-licencijos/view_license?id=327" TargetMode="External"/><Relationship Id="rId4" Type="http://schemas.openxmlformats.org/officeDocument/2006/relationships/hyperlink" Target="http://www.lb.lt/lt/frd-licencijos/view_license?id=285" TargetMode="External"/><Relationship Id="rId9" Type="http://schemas.openxmlformats.org/officeDocument/2006/relationships/hyperlink" Target="http://www.lb.lt/lt/frd-licencijos/view_license?id=261" TargetMode="External"/><Relationship Id="rId14" Type="http://schemas.openxmlformats.org/officeDocument/2006/relationships/hyperlink" Target="http://www.lb.lt/lt/frd-licencijos/view_license?id=268" TargetMode="External"/><Relationship Id="rId22" Type="http://schemas.openxmlformats.org/officeDocument/2006/relationships/hyperlink" Target="http://www.lb.lt/lt/frd-licencijos/view_license?id=320" TargetMode="External"/><Relationship Id="rId27" Type="http://schemas.openxmlformats.org/officeDocument/2006/relationships/hyperlink" Target="http://www.lb.lt/lt/frd-licencijos/view_license?id=308" TargetMode="External"/><Relationship Id="rId30" Type="http://schemas.openxmlformats.org/officeDocument/2006/relationships/hyperlink" Target="https://www.lb.lt/lt/frd-licencijos/view_license?id=279" TargetMode="External"/><Relationship Id="rId35" Type="http://schemas.openxmlformats.org/officeDocument/2006/relationships/hyperlink" Target="https://www.lb.lt/lt/frd-licencijos/view_license?id=288" TargetMode="External"/><Relationship Id="rId43" Type="http://schemas.openxmlformats.org/officeDocument/2006/relationships/hyperlink" Target="http://www.lb.lt/lt/frd-licencijos/view_license?id=294" TargetMode="External"/><Relationship Id="rId48" Type="http://schemas.openxmlformats.org/officeDocument/2006/relationships/hyperlink" Target="https://www.lb.lt/lt/frd-licencijos/view_license?id=282" TargetMode="External"/><Relationship Id="rId56" Type="http://schemas.openxmlformats.org/officeDocument/2006/relationships/hyperlink" Target="https://www.lb.lt/lt/frd-licencijos/view_license?id=270" TargetMode="External"/><Relationship Id="rId8" Type="http://schemas.openxmlformats.org/officeDocument/2006/relationships/hyperlink" Target="http://www.lb.lt/lt/frd-licencijos/view_license?id=311" TargetMode="External"/><Relationship Id="rId51" Type="http://schemas.openxmlformats.org/officeDocument/2006/relationships/hyperlink" Target="https://www.lb.lt/lt/frd-licencijos/view_license?id=310" TargetMode="External"/><Relationship Id="rId3" Type="http://schemas.openxmlformats.org/officeDocument/2006/relationships/hyperlink" Target="http://www.lb.lt/lt/frd-licencijos/view_license?id=313" TargetMode="External"/><Relationship Id="rId12" Type="http://schemas.openxmlformats.org/officeDocument/2006/relationships/hyperlink" Target="http://www.lb.lt/lt/frd-licencijos/view_license?id=264" TargetMode="External"/><Relationship Id="rId17" Type="http://schemas.openxmlformats.org/officeDocument/2006/relationships/hyperlink" Target="http://www.lb.lt/lt/frd-licencijos/view_license?id=307" TargetMode="External"/><Relationship Id="rId25" Type="http://schemas.openxmlformats.org/officeDocument/2006/relationships/hyperlink" Target="http://www.lb.lt/lt/frd-licencijos/view_license?id=337" TargetMode="External"/><Relationship Id="rId33" Type="http://schemas.openxmlformats.org/officeDocument/2006/relationships/hyperlink" Target="http://www.lb.lt/lt/frd-licencijos/view_license?id=259" TargetMode="External"/><Relationship Id="rId38" Type="http://schemas.openxmlformats.org/officeDocument/2006/relationships/hyperlink" Target="http://www.lb.lt/lt/frd-licencijos/view_license?id=306" TargetMode="External"/><Relationship Id="rId46" Type="http://schemas.openxmlformats.org/officeDocument/2006/relationships/hyperlink" Target="http://www.lb.lt/lt/frd-licencijos/view_license?id=303" TargetMode="External"/><Relationship Id="rId59" Type="http://schemas.openxmlformats.org/officeDocument/2006/relationships/hyperlink" Target="https://www.lb.lt/lt/frd-licencijos/view_license?id=315" TargetMode="External"/><Relationship Id="rId20" Type="http://schemas.openxmlformats.org/officeDocument/2006/relationships/hyperlink" Target="http://www.lb.lt/lt/frd-licencijos/view_license?id=316" TargetMode="External"/><Relationship Id="rId41" Type="http://schemas.openxmlformats.org/officeDocument/2006/relationships/hyperlink" Target="http://www.lb.lt/lt/frd-licencijos/view_license?id=443" TargetMode="External"/><Relationship Id="rId54" Type="http://schemas.openxmlformats.org/officeDocument/2006/relationships/hyperlink" Target="https://www.lb.lt/lt/frd-licencijos/view_license?id=263" TargetMode="External"/><Relationship Id="rId1" Type="http://schemas.openxmlformats.org/officeDocument/2006/relationships/hyperlink" Target="http://www.lb.lt/lt/frd-licencijos/view_license?id=325" TargetMode="External"/><Relationship Id="rId6" Type="http://schemas.openxmlformats.org/officeDocument/2006/relationships/hyperlink" Target="http://www.lb.lt/lt/frd-licencijos/view_license?id=318" TargetMode="External"/><Relationship Id="rId15" Type="http://schemas.openxmlformats.org/officeDocument/2006/relationships/hyperlink" Target="http://www.lb.lt/lt/frd-licencijos/view_license?id=295" TargetMode="External"/><Relationship Id="rId23" Type="http://schemas.openxmlformats.org/officeDocument/2006/relationships/hyperlink" Target="http://www.lb.lt/lt/frd-licencijos/view_license?id=289" TargetMode="External"/><Relationship Id="rId28" Type="http://schemas.openxmlformats.org/officeDocument/2006/relationships/hyperlink" Target="http://www.lb.lt/lt/frd-licencijos/view_license?id=274" TargetMode="External"/><Relationship Id="rId36" Type="http://schemas.openxmlformats.org/officeDocument/2006/relationships/hyperlink" Target="http://www.lb.lt/lt/frd-licencijos/view_license?id=328" TargetMode="External"/><Relationship Id="rId49" Type="http://schemas.openxmlformats.org/officeDocument/2006/relationships/hyperlink" Target="https://www.lb.lt/lt/frd-licencijos/view_license?id=305" TargetMode="External"/><Relationship Id="rId57" Type="http://schemas.openxmlformats.org/officeDocument/2006/relationships/hyperlink" Target="http://www.lb.lt/lt/frd-licencijos/view_license?id=330" TargetMode="External"/><Relationship Id="rId10" Type="http://schemas.openxmlformats.org/officeDocument/2006/relationships/hyperlink" Target="http://www.lb.lt/lt/frd-licencijos/view_license?id=312" TargetMode="External"/><Relationship Id="rId31" Type="http://schemas.openxmlformats.org/officeDocument/2006/relationships/hyperlink" Target="http://www.lb.lt/lt/frd-licencijos/view_license?id=290" TargetMode="External"/><Relationship Id="rId44" Type="http://schemas.openxmlformats.org/officeDocument/2006/relationships/hyperlink" Target="http://www.lb.lt/lt/frd-licencijos/view_license?id=266" TargetMode="External"/><Relationship Id="rId52" Type="http://schemas.openxmlformats.org/officeDocument/2006/relationships/hyperlink" Target="https://www.lb.lt/lt/frd-licencijos/view_license?id=331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9767B-62C7-44D2-9973-DA5A68F44886}">
  <sheetPr>
    <tabColor rgb="FF92D050"/>
  </sheetPr>
  <dimension ref="A1:DC1331"/>
  <sheetViews>
    <sheetView tabSelected="1" zoomScaleNormal="100" workbookViewId="0">
      <selection activeCell="K20" sqref="K20"/>
    </sheetView>
  </sheetViews>
  <sheetFormatPr defaultColWidth="9.33203125" defaultRowHeight="14.4" x14ac:dyDescent="0.3"/>
  <cols>
    <col min="1" max="1" width="4.44140625" style="16" customWidth="1"/>
    <col min="2" max="2" width="38.6640625" style="16" customWidth="1"/>
    <col min="3" max="3" width="11.5546875" style="16" customWidth="1"/>
    <col min="4" max="4" width="12.44140625" style="16" customWidth="1"/>
    <col min="5" max="6" width="11.5546875" style="16" customWidth="1"/>
    <col min="7" max="8" width="12.44140625" style="16" bestFit="1" customWidth="1"/>
    <col min="9" max="10" width="11.5546875" style="16" customWidth="1"/>
    <col min="11" max="11" width="12.33203125" style="16" customWidth="1"/>
    <col min="12" max="12" width="11.5546875" style="16" customWidth="1"/>
    <col min="13" max="13" width="15.44140625" style="16" customWidth="1"/>
    <col min="14" max="14" width="16.33203125" style="16" customWidth="1"/>
    <col min="15" max="107" width="9.33203125" style="1"/>
    <col min="108" max="16384" width="9.33203125" style="16"/>
  </cols>
  <sheetData>
    <row r="1" spans="1:18" s="1" customFormat="1" ht="15.75" customHeight="1" x14ac:dyDescent="0.3">
      <c r="A1" s="86" t="s">
        <v>466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</row>
    <row r="2" spans="1:18" ht="15" customHeight="1" x14ac:dyDescent="0.3">
      <c r="A2" s="2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8" ht="15" customHeight="1" x14ac:dyDescent="0.3">
      <c r="A3" s="87" t="s">
        <v>0</v>
      </c>
      <c r="B3" s="89" t="s">
        <v>1</v>
      </c>
      <c r="C3" s="91" t="s">
        <v>2</v>
      </c>
      <c r="D3" s="93" t="s">
        <v>3</v>
      </c>
      <c r="E3" s="94"/>
      <c r="F3" s="94"/>
      <c r="G3" s="94"/>
      <c r="H3" s="94"/>
      <c r="I3" s="94"/>
      <c r="J3" s="95"/>
      <c r="K3" s="96" t="s">
        <v>4</v>
      </c>
      <c r="L3" s="96"/>
      <c r="M3" s="96"/>
      <c r="N3" s="97"/>
      <c r="O3" s="6"/>
      <c r="P3" s="6"/>
      <c r="Q3" s="6"/>
      <c r="R3" s="6"/>
    </row>
    <row r="4" spans="1:18" ht="51" x14ac:dyDescent="0.3">
      <c r="A4" s="88"/>
      <c r="B4" s="90"/>
      <c r="C4" s="92"/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8" t="s">
        <v>12</v>
      </c>
      <c r="L4" s="9" t="s">
        <v>13</v>
      </c>
      <c r="M4" s="9" t="s">
        <v>14</v>
      </c>
      <c r="N4" s="10" t="s">
        <v>15</v>
      </c>
      <c r="O4" s="6"/>
      <c r="P4" s="6"/>
      <c r="Q4" s="6"/>
      <c r="R4" s="6"/>
    </row>
    <row r="5" spans="1:18" ht="16.2" customHeight="1" x14ac:dyDescent="0.3">
      <c r="A5" s="11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3">
        <v>11</v>
      </c>
      <c r="L5" s="12">
        <v>12</v>
      </c>
      <c r="M5" s="12">
        <v>13</v>
      </c>
      <c r="N5" s="14">
        <v>14</v>
      </c>
      <c r="O5" s="6"/>
      <c r="P5" s="6"/>
      <c r="Q5" s="6"/>
      <c r="R5" s="6"/>
    </row>
    <row r="6" spans="1:18" ht="16.2" customHeight="1" x14ac:dyDescent="0.3">
      <c r="A6" s="15"/>
      <c r="D6" s="17"/>
      <c r="E6" s="17"/>
      <c r="F6" s="17"/>
      <c r="G6" s="17"/>
      <c r="H6" s="17"/>
      <c r="I6" s="17"/>
      <c r="J6" s="17"/>
      <c r="K6" s="18"/>
      <c r="L6" s="17"/>
      <c r="M6" s="17"/>
      <c r="N6" s="19"/>
      <c r="O6" s="6"/>
      <c r="P6" s="6"/>
      <c r="Q6" s="6"/>
      <c r="R6" s="6"/>
    </row>
    <row r="7" spans="1:18" ht="15" customHeight="1" x14ac:dyDescent="0.3">
      <c r="A7" s="85" t="s">
        <v>16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6"/>
      <c r="P7" s="6"/>
      <c r="Q7" s="6"/>
      <c r="R7" s="6"/>
    </row>
    <row r="8" spans="1:18" ht="15.75" customHeight="1" x14ac:dyDescent="0.3">
      <c r="A8" s="20">
        <v>1</v>
      </c>
      <c r="B8" s="21" t="s">
        <v>17</v>
      </c>
      <c r="C8" s="22" t="s">
        <v>18</v>
      </c>
      <c r="D8" s="69">
        <v>121376.46</v>
      </c>
      <c r="E8" s="69" t="s">
        <v>78</v>
      </c>
      <c r="F8" s="69">
        <v>16064.88</v>
      </c>
      <c r="G8" s="69">
        <v>102427.25</v>
      </c>
      <c r="H8" s="69">
        <v>107661.87</v>
      </c>
      <c r="I8" s="69">
        <v>6312.55</v>
      </c>
      <c r="J8" s="69">
        <v>1526.93</v>
      </c>
      <c r="K8" s="69">
        <v>12.48</v>
      </c>
      <c r="L8" s="69">
        <v>257.52</v>
      </c>
      <c r="M8" s="70" t="s">
        <v>78</v>
      </c>
      <c r="N8" s="23" t="s">
        <v>19</v>
      </c>
      <c r="O8" s="24"/>
      <c r="R8" s="25"/>
    </row>
    <row r="9" spans="1:18" ht="15.75" customHeight="1" x14ac:dyDescent="0.3">
      <c r="A9" s="26">
        <v>2</v>
      </c>
      <c r="B9" s="28" t="s">
        <v>21</v>
      </c>
      <c r="C9" s="22" t="s">
        <v>18</v>
      </c>
      <c r="D9" s="69">
        <v>90527.16</v>
      </c>
      <c r="E9" s="69">
        <v>4388.2</v>
      </c>
      <c r="F9" s="69">
        <v>11779.2</v>
      </c>
      <c r="G9" s="69">
        <v>71882.38</v>
      </c>
      <c r="H9" s="69">
        <v>77982.86</v>
      </c>
      <c r="I9" s="69">
        <v>3792.39</v>
      </c>
      <c r="J9" s="69">
        <v>213.35</v>
      </c>
      <c r="K9" s="69">
        <v>11.07</v>
      </c>
      <c r="L9" s="69">
        <v>221.64</v>
      </c>
      <c r="M9" s="70" t="s">
        <v>78</v>
      </c>
      <c r="N9" s="23" t="s">
        <v>19</v>
      </c>
      <c r="O9" s="24"/>
      <c r="R9" s="25"/>
    </row>
    <row r="10" spans="1:18" ht="15.75" customHeight="1" x14ac:dyDescent="0.3">
      <c r="A10" s="26">
        <v>3</v>
      </c>
      <c r="B10" s="27" t="s">
        <v>20</v>
      </c>
      <c r="C10" s="22" t="s">
        <v>18</v>
      </c>
      <c r="D10" s="69">
        <v>80191.960000000006</v>
      </c>
      <c r="E10" s="69">
        <v>247.18</v>
      </c>
      <c r="F10" s="69">
        <v>10469.35</v>
      </c>
      <c r="G10" s="69">
        <v>66311.88</v>
      </c>
      <c r="H10" s="69">
        <v>70988.820000000007</v>
      </c>
      <c r="I10" s="69">
        <v>5310.7</v>
      </c>
      <c r="J10" s="69">
        <v>67.819999999999993</v>
      </c>
      <c r="K10" s="69">
        <v>12.62</v>
      </c>
      <c r="L10" s="69">
        <v>183.35</v>
      </c>
      <c r="M10" s="70" t="s">
        <v>78</v>
      </c>
      <c r="N10" s="23" t="s">
        <v>19</v>
      </c>
      <c r="O10" s="24"/>
    </row>
    <row r="11" spans="1:18" x14ac:dyDescent="0.3">
      <c r="A11" s="26">
        <v>4</v>
      </c>
      <c r="B11" s="31" t="s">
        <v>25</v>
      </c>
      <c r="C11" s="22" t="s">
        <v>18</v>
      </c>
      <c r="D11" s="69">
        <v>61760.1</v>
      </c>
      <c r="E11" s="69">
        <v>3015.73</v>
      </c>
      <c r="F11" s="69">
        <v>9159.25</v>
      </c>
      <c r="G11" s="69">
        <v>45700.25</v>
      </c>
      <c r="H11" s="69">
        <v>53274.06</v>
      </c>
      <c r="I11" s="69">
        <v>2844.67</v>
      </c>
      <c r="J11" s="69">
        <v>168.86</v>
      </c>
      <c r="K11" s="69">
        <v>11.69</v>
      </c>
      <c r="L11" s="69">
        <v>213.83</v>
      </c>
      <c r="M11" s="70" t="s">
        <v>78</v>
      </c>
      <c r="N11" s="32" t="s">
        <v>19</v>
      </c>
    </row>
    <row r="12" spans="1:18" ht="15.75" customHeight="1" x14ac:dyDescent="0.3">
      <c r="A12" s="26">
        <v>5</v>
      </c>
      <c r="B12" s="31" t="s">
        <v>23</v>
      </c>
      <c r="C12" s="22" t="s">
        <v>18</v>
      </c>
      <c r="D12" s="69">
        <v>57374.42</v>
      </c>
      <c r="E12" s="69" t="s">
        <v>78</v>
      </c>
      <c r="F12" s="69">
        <v>5982.59</v>
      </c>
      <c r="G12" s="69">
        <v>49859.28</v>
      </c>
      <c r="H12" s="69">
        <v>45924.14</v>
      </c>
      <c r="I12" s="69">
        <v>1827.1</v>
      </c>
      <c r="J12" s="69">
        <v>74.12</v>
      </c>
      <c r="K12" s="69">
        <v>11.37</v>
      </c>
      <c r="L12" s="69">
        <v>153.19</v>
      </c>
      <c r="M12" s="70">
        <v>-0.83</v>
      </c>
      <c r="N12" s="23" t="s">
        <v>19</v>
      </c>
      <c r="O12" s="24"/>
    </row>
    <row r="13" spans="1:18" ht="15.75" customHeight="1" x14ac:dyDescent="0.3">
      <c r="A13" s="26">
        <v>6</v>
      </c>
      <c r="B13" s="21" t="s">
        <v>22</v>
      </c>
      <c r="C13" s="30" t="s">
        <v>18</v>
      </c>
      <c r="D13" s="69">
        <v>57148.75</v>
      </c>
      <c r="E13" s="69" t="s">
        <v>78</v>
      </c>
      <c r="F13" s="69">
        <v>12628.11</v>
      </c>
      <c r="G13" s="69">
        <v>42693.46</v>
      </c>
      <c r="H13" s="69">
        <v>52438.89</v>
      </c>
      <c r="I13" s="69">
        <v>1587.9</v>
      </c>
      <c r="J13" s="69">
        <v>72.239999999999995</v>
      </c>
      <c r="K13" s="69">
        <v>16.29</v>
      </c>
      <c r="L13" s="69">
        <v>497.24</v>
      </c>
      <c r="M13" s="70">
        <v>7.0000000000000007E-2</v>
      </c>
      <c r="N13" s="23" t="s">
        <v>19</v>
      </c>
      <c r="O13" s="24"/>
      <c r="R13" s="25"/>
    </row>
    <row r="14" spans="1:18" ht="15.75" customHeight="1" x14ac:dyDescent="0.3">
      <c r="A14" s="26">
        <v>7</v>
      </c>
      <c r="B14" s="28" t="s">
        <v>24</v>
      </c>
      <c r="C14" s="22" t="s">
        <v>18</v>
      </c>
      <c r="D14" s="69">
        <v>54208.71</v>
      </c>
      <c r="E14" s="69">
        <v>2016.48</v>
      </c>
      <c r="F14" s="69">
        <v>8981.9599999999991</v>
      </c>
      <c r="G14" s="69">
        <v>36381.03</v>
      </c>
      <c r="H14" s="69">
        <v>49479.74</v>
      </c>
      <c r="I14" s="69">
        <v>2161.87</v>
      </c>
      <c r="J14" s="69">
        <v>-34.97</v>
      </c>
      <c r="K14" s="69">
        <v>12.37</v>
      </c>
      <c r="L14" s="69">
        <v>260.91000000000003</v>
      </c>
      <c r="M14" s="70">
        <v>0.1</v>
      </c>
      <c r="N14" s="23" t="s">
        <v>19</v>
      </c>
      <c r="O14" s="24"/>
      <c r="R14" s="25"/>
    </row>
    <row r="15" spans="1:18" ht="15.75" customHeight="1" x14ac:dyDescent="0.3">
      <c r="A15" s="26">
        <v>8</v>
      </c>
      <c r="B15" s="31" t="s">
        <v>26</v>
      </c>
      <c r="C15" s="22" t="s">
        <v>18</v>
      </c>
      <c r="D15" s="69">
        <v>42307.67</v>
      </c>
      <c r="E15" s="69" t="s">
        <v>78</v>
      </c>
      <c r="F15" s="69">
        <v>7847.38</v>
      </c>
      <c r="G15" s="69">
        <v>33209.17</v>
      </c>
      <c r="H15" s="69">
        <v>35289.03</v>
      </c>
      <c r="I15" s="69">
        <v>3048.32</v>
      </c>
      <c r="J15" s="69">
        <v>478.65</v>
      </c>
      <c r="K15" s="69">
        <v>21.88</v>
      </c>
      <c r="L15" s="69">
        <v>315.08999999999997</v>
      </c>
      <c r="M15" s="70" t="s">
        <v>78</v>
      </c>
      <c r="N15" s="23" t="s">
        <v>19</v>
      </c>
      <c r="O15" s="24"/>
    </row>
    <row r="16" spans="1:18" ht="15.75" customHeight="1" x14ac:dyDescent="0.3">
      <c r="A16" s="26">
        <v>9</v>
      </c>
      <c r="B16" s="31" t="s">
        <v>27</v>
      </c>
      <c r="C16" s="22" t="s">
        <v>18</v>
      </c>
      <c r="D16" s="69">
        <v>39331.43</v>
      </c>
      <c r="E16" s="69">
        <v>296.68</v>
      </c>
      <c r="F16" s="69">
        <v>15653.45</v>
      </c>
      <c r="G16" s="69">
        <v>22152.58</v>
      </c>
      <c r="H16" s="69">
        <v>36018.53</v>
      </c>
      <c r="I16" s="69">
        <v>1226.52</v>
      </c>
      <c r="J16" s="69">
        <v>134.01</v>
      </c>
      <c r="K16" s="69">
        <v>16.47</v>
      </c>
      <c r="L16" s="69">
        <v>314.44</v>
      </c>
      <c r="M16" s="70" t="s">
        <v>78</v>
      </c>
      <c r="N16" s="23" t="s">
        <v>19</v>
      </c>
      <c r="O16" s="24"/>
    </row>
    <row r="17" spans="1:18" ht="15.75" customHeight="1" x14ac:dyDescent="0.3">
      <c r="A17" s="26">
        <v>10</v>
      </c>
      <c r="B17" s="31" t="s">
        <v>28</v>
      </c>
      <c r="C17" s="22" t="s">
        <v>18</v>
      </c>
      <c r="D17" s="69">
        <v>34168.400000000001</v>
      </c>
      <c r="E17" s="69" t="s">
        <v>78</v>
      </c>
      <c r="F17" s="69">
        <v>7628.68</v>
      </c>
      <c r="G17" s="69">
        <v>25708.26</v>
      </c>
      <c r="H17" s="69">
        <v>29704.68</v>
      </c>
      <c r="I17" s="69">
        <v>1946.07</v>
      </c>
      <c r="J17" s="69">
        <v>176.86</v>
      </c>
      <c r="K17" s="69">
        <v>12.15</v>
      </c>
      <c r="L17" s="69">
        <v>323.82</v>
      </c>
      <c r="M17" s="70" t="s">
        <v>78</v>
      </c>
      <c r="N17" s="23" t="s">
        <v>19</v>
      </c>
      <c r="O17" s="24"/>
      <c r="Q17" s="33"/>
      <c r="R17" s="25"/>
    </row>
    <row r="18" spans="1:18" ht="22.5" customHeight="1" x14ac:dyDescent="0.3">
      <c r="A18" s="26">
        <v>11</v>
      </c>
      <c r="B18" s="31" t="s">
        <v>85</v>
      </c>
      <c r="C18" s="22" t="s">
        <v>18</v>
      </c>
      <c r="D18" s="69">
        <v>32974.06</v>
      </c>
      <c r="E18" s="69" t="s">
        <v>78</v>
      </c>
      <c r="F18" s="69">
        <v>5822.04</v>
      </c>
      <c r="G18" s="69">
        <v>25449.22</v>
      </c>
      <c r="H18" s="69">
        <v>24669.51</v>
      </c>
      <c r="I18" s="69">
        <v>1598.42</v>
      </c>
      <c r="J18" s="69">
        <v>48.5</v>
      </c>
      <c r="K18" s="69">
        <v>11.8</v>
      </c>
      <c r="L18" s="69">
        <v>254.11</v>
      </c>
      <c r="M18" s="70" t="s">
        <v>78</v>
      </c>
      <c r="N18" s="23" t="s">
        <v>19</v>
      </c>
      <c r="O18" s="24"/>
      <c r="R18" s="25"/>
    </row>
    <row r="19" spans="1:18" ht="15.75" customHeight="1" x14ac:dyDescent="0.3">
      <c r="A19" s="26">
        <v>12</v>
      </c>
      <c r="B19" s="31" t="s">
        <v>30</v>
      </c>
      <c r="C19" s="22" t="s">
        <v>18</v>
      </c>
      <c r="D19" s="69">
        <v>30621.77</v>
      </c>
      <c r="E19" s="69">
        <v>515.88</v>
      </c>
      <c r="F19" s="69">
        <v>12483.84</v>
      </c>
      <c r="G19" s="69">
        <v>16376.12</v>
      </c>
      <c r="H19" s="69">
        <v>27141.54</v>
      </c>
      <c r="I19" s="69">
        <v>1282.77</v>
      </c>
      <c r="J19" s="69">
        <v>309.64</v>
      </c>
      <c r="K19" s="69">
        <v>24</v>
      </c>
      <c r="L19" s="69">
        <v>337.17</v>
      </c>
      <c r="M19" s="70" t="s">
        <v>78</v>
      </c>
      <c r="N19" s="23" t="s">
        <v>19</v>
      </c>
      <c r="O19" s="24"/>
    </row>
    <row r="20" spans="1:18" ht="15.75" customHeight="1" x14ac:dyDescent="0.3">
      <c r="A20" s="26">
        <v>13</v>
      </c>
      <c r="B20" s="31" t="s">
        <v>29</v>
      </c>
      <c r="C20" s="22" t="s">
        <v>18</v>
      </c>
      <c r="D20" s="69">
        <v>26709.29</v>
      </c>
      <c r="E20" s="69">
        <v>677.74</v>
      </c>
      <c r="F20" s="69">
        <v>4015.52</v>
      </c>
      <c r="G20" s="69">
        <v>21284.400000000001</v>
      </c>
      <c r="H20" s="69">
        <v>22998.17</v>
      </c>
      <c r="I20" s="69">
        <v>656.6</v>
      </c>
      <c r="J20" s="69">
        <v>365.99</v>
      </c>
      <c r="K20" s="69">
        <v>22.05</v>
      </c>
      <c r="L20" s="69">
        <v>235.91</v>
      </c>
      <c r="M20" s="70" t="s">
        <v>78</v>
      </c>
      <c r="N20" s="23" t="s">
        <v>19</v>
      </c>
      <c r="O20" s="24"/>
    </row>
    <row r="21" spans="1:18" ht="15.75" customHeight="1" x14ac:dyDescent="0.3">
      <c r="A21" s="26">
        <v>14</v>
      </c>
      <c r="B21" s="31" t="s">
        <v>33</v>
      </c>
      <c r="C21" s="22" t="s">
        <v>18</v>
      </c>
      <c r="D21" s="69">
        <v>24081.79</v>
      </c>
      <c r="E21" s="69" t="s">
        <v>78</v>
      </c>
      <c r="F21" s="69">
        <v>4474.75</v>
      </c>
      <c r="G21" s="69">
        <v>18840.689999999999</v>
      </c>
      <c r="H21" s="69">
        <v>20435.48</v>
      </c>
      <c r="I21" s="69">
        <v>1281.05</v>
      </c>
      <c r="J21" s="69">
        <v>45.48</v>
      </c>
      <c r="K21" s="69">
        <v>11.72</v>
      </c>
      <c r="L21" s="69">
        <v>325.39</v>
      </c>
      <c r="M21" s="70" t="s">
        <v>78</v>
      </c>
      <c r="N21" s="23" t="s">
        <v>19</v>
      </c>
      <c r="O21" s="24"/>
      <c r="Q21" s="33"/>
      <c r="R21" s="25"/>
    </row>
    <row r="22" spans="1:18" ht="15.75" customHeight="1" x14ac:dyDescent="0.3">
      <c r="A22" s="26">
        <v>15</v>
      </c>
      <c r="B22" s="31" t="s">
        <v>31</v>
      </c>
      <c r="C22" s="22" t="s">
        <v>18</v>
      </c>
      <c r="D22" s="69">
        <v>23952.58</v>
      </c>
      <c r="E22" s="69" t="s">
        <v>78</v>
      </c>
      <c r="F22" s="69">
        <v>4424.93</v>
      </c>
      <c r="G22" s="69">
        <v>18547.830000000002</v>
      </c>
      <c r="H22" s="69">
        <v>22057.69</v>
      </c>
      <c r="I22" s="69">
        <v>1355.79</v>
      </c>
      <c r="J22" s="69">
        <v>59.74</v>
      </c>
      <c r="K22" s="69">
        <v>12.73</v>
      </c>
      <c r="L22" s="69">
        <v>218.55</v>
      </c>
      <c r="M22" s="70" t="s">
        <v>78</v>
      </c>
      <c r="N22" s="23" t="s">
        <v>19</v>
      </c>
      <c r="O22" s="24"/>
    </row>
    <row r="23" spans="1:18" ht="15.75" customHeight="1" x14ac:dyDescent="0.3">
      <c r="A23" s="26">
        <v>16</v>
      </c>
      <c r="B23" s="31" t="s">
        <v>32</v>
      </c>
      <c r="C23" s="22" t="s">
        <v>18</v>
      </c>
      <c r="D23" s="69">
        <v>23568.48</v>
      </c>
      <c r="E23" s="69" t="s">
        <v>78</v>
      </c>
      <c r="F23" s="69">
        <v>4133.96</v>
      </c>
      <c r="G23" s="69">
        <v>17702.18</v>
      </c>
      <c r="H23" s="69">
        <v>21618.01</v>
      </c>
      <c r="I23" s="69">
        <v>1156.94</v>
      </c>
      <c r="J23" s="69">
        <v>-15.83</v>
      </c>
      <c r="K23" s="69">
        <v>11.97</v>
      </c>
      <c r="L23" s="69">
        <v>295.05</v>
      </c>
      <c r="M23" s="70" t="s">
        <v>78</v>
      </c>
      <c r="N23" s="23" t="s">
        <v>19</v>
      </c>
      <c r="O23" s="24"/>
      <c r="Q23" s="33"/>
      <c r="R23" s="25"/>
    </row>
    <row r="24" spans="1:18" ht="15.75" customHeight="1" x14ac:dyDescent="0.3">
      <c r="A24" s="26">
        <v>17</v>
      </c>
      <c r="B24" s="31" t="s">
        <v>34</v>
      </c>
      <c r="C24" s="22" t="s">
        <v>18</v>
      </c>
      <c r="D24" s="69">
        <v>23490.09</v>
      </c>
      <c r="E24" s="69">
        <v>6950.11</v>
      </c>
      <c r="F24" s="69">
        <v>4924.37</v>
      </c>
      <c r="G24" s="69">
        <v>10946.7</v>
      </c>
      <c r="H24" s="69">
        <v>19207.009999999998</v>
      </c>
      <c r="I24" s="69">
        <v>757.22</v>
      </c>
      <c r="J24" s="69">
        <v>188.49</v>
      </c>
      <c r="K24" s="69">
        <v>22.6</v>
      </c>
      <c r="L24" s="69">
        <v>153.35</v>
      </c>
      <c r="M24" s="70" t="s">
        <v>78</v>
      </c>
      <c r="N24" s="23" t="s">
        <v>19</v>
      </c>
      <c r="O24" s="24"/>
      <c r="Q24" s="33"/>
      <c r="R24" s="25"/>
    </row>
    <row r="25" spans="1:18" x14ac:dyDescent="0.3">
      <c r="A25" s="26">
        <v>18</v>
      </c>
      <c r="B25" s="31" t="s">
        <v>35</v>
      </c>
      <c r="C25" s="22" t="s">
        <v>18</v>
      </c>
      <c r="D25" s="69">
        <v>22316.81</v>
      </c>
      <c r="E25" s="69">
        <v>604.16</v>
      </c>
      <c r="F25" s="69">
        <v>5242.32</v>
      </c>
      <c r="G25" s="69">
        <v>15834.79</v>
      </c>
      <c r="H25" s="69">
        <v>18678.7</v>
      </c>
      <c r="I25" s="69">
        <v>949.46</v>
      </c>
      <c r="J25" s="69">
        <v>425.9</v>
      </c>
      <c r="K25" s="69">
        <v>25.36</v>
      </c>
      <c r="L25" s="69">
        <v>416.92</v>
      </c>
      <c r="M25" s="70" t="s">
        <v>78</v>
      </c>
      <c r="N25" s="23" t="s">
        <v>19</v>
      </c>
      <c r="O25" s="24"/>
      <c r="R25" s="25"/>
    </row>
    <row r="26" spans="1:18" x14ac:dyDescent="0.3">
      <c r="A26" s="26">
        <v>19</v>
      </c>
      <c r="B26" s="31" t="s">
        <v>86</v>
      </c>
      <c r="C26" s="22" t="s">
        <v>18</v>
      </c>
      <c r="D26" s="69">
        <v>21455.360000000001</v>
      </c>
      <c r="E26" s="69">
        <v>515.99</v>
      </c>
      <c r="F26" s="69">
        <v>1916.61</v>
      </c>
      <c r="G26" s="69">
        <v>18109.45</v>
      </c>
      <c r="H26" s="69">
        <v>16044.66</v>
      </c>
      <c r="I26" s="69">
        <v>883.86</v>
      </c>
      <c r="J26" s="69">
        <v>137.96</v>
      </c>
      <c r="K26" s="69">
        <v>19.38</v>
      </c>
      <c r="L26" s="69">
        <v>209.38</v>
      </c>
      <c r="M26" s="70" t="s">
        <v>78</v>
      </c>
      <c r="N26" s="23" t="s">
        <v>19</v>
      </c>
      <c r="O26" s="24"/>
      <c r="Q26" s="33"/>
      <c r="R26" s="25"/>
    </row>
    <row r="27" spans="1:18" x14ac:dyDescent="0.3">
      <c r="A27" s="26">
        <v>20</v>
      </c>
      <c r="B27" s="31" t="s">
        <v>37</v>
      </c>
      <c r="C27" s="22" t="s">
        <v>18</v>
      </c>
      <c r="D27" s="69">
        <v>20989.279999999999</v>
      </c>
      <c r="E27" s="69">
        <v>2084.66</v>
      </c>
      <c r="F27" s="69">
        <v>3749.54</v>
      </c>
      <c r="G27" s="69">
        <v>14299.08</v>
      </c>
      <c r="H27" s="69">
        <v>17172.330000000002</v>
      </c>
      <c r="I27" s="69">
        <v>496.02</v>
      </c>
      <c r="J27" s="69">
        <v>57.06</v>
      </c>
      <c r="K27" s="69">
        <v>14.47</v>
      </c>
      <c r="L27" s="69">
        <v>188.68</v>
      </c>
      <c r="M27" s="70" t="s">
        <v>78</v>
      </c>
      <c r="N27" s="23" t="s">
        <v>19</v>
      </c>
      <c r="O27" s="24"/>
      <c r="Q27" s="33"/>
      <c r="R27" s="25"/>
    </row>
    <row r="28" spans="1:18" ht="15.75" customHeight="1" x14ac:dyDescent="0.3">
      <c r="A28" s="26">
        <v>21</v>
      </c>
      <c r="B28" s="31" t="s">
        <v>36</v>
      </c>
      <c r="C28" s="22" t="s">
        <v>18</v>
      </c>
      <c r="D28" s="69">
        <v>19885.490000000002</v>
      </c>
      <c r="E28" s="69" t="s">
        <v>78</v>
      </c>
      <c r="F28" s="69">
        <v>2244.1999999999998</v>
      </c>
      <c r="G28" s="69">
        <v>17032.349999999999</v>
      </c>
      <c r="H28" s="69">
        <v>16988.52</v>
      </c>
      <c r="I28" s="69">
        <v>877.74</v>
      </c>
      <c r="J28" s="69">
        <v>215.7</v>
      </c>
      <c r="K28" s="69">
        <v>14.58</v>
      </c>
      <c r="L28" s="69">
        <v>201.79</v>
      </c>
      <c r="M28" s="70" t="s">
        <v>78</v>
      </c>
      <c r="N28" s="23" t="s">
        <v>19</v>
      </c>
      <c r="O28" s="24"/>
      <c r="R28" s="25"/>
    </row>
    <row r="29" spans="1:18" ht="15.75" customHeight="1" x14ac:dyDescent="0.3">
      <c r="A29" s="26">
        <v>22</v>
      </c>
      <c r="B29" s="31" t="s">
        <v>40</v>
      </c>
      <c r="C29" s="22" t="s">
        <v>18</v>
      </c>
      <c r="D29" s="69">
        <v>19307.259999999998</v>
      </c>
      <c r="E29" s="69" t="s">
        <v>78</v>
      </c>
      <c r="F29" s="69">
        <v>5181.2700000000004</v>
      </c>
      <c r="G29" s="69">
        <v>13336.03</v>
      </c>
      <c r="H29" s="69">
        <v>17869.02</v>
      </c>
      <c r="I29" s="69">
        <v>555.5</v>
      </c>
      <c r="J29" s="69">
        <v>83.91</v>
      </c>
      <c r="K29" s="69">
        <v>13.39</v>
      </c>
      <c r="L29" s="69">
        <v>231.58</v>
      </c>
      <c r="M29" s="70" t="s">
        <v>78</v>
      </c>
      <c r="N29" s="23" t="s">
        <v>19</v>
      </c>
      <c r="O29" s="24"/>
    </row>
    <row r="30" spans="1:18" ht="15.75" customHeight="1" x14ac:dyDescent="0.3">
      <c r="A30" s="26">
        <v>23</v>
      </c>
      <c r="B30" s="31" t="s">
        <v>39</v>
      </c>
      <c r="C30" s="22" t="s">
        <v>18</v>
      </c>
      <c r="D30" s="69">
        <v>17974.97</v>
      </c>
      <c r="E30" s="69" t="s">
        <v>78</v>
      </c>
      <c r="F30" s="69">
        <v>6847.12</v>
      </c>
      <c r="G30" s="69">
        <v>10236.26</v>
      </c>
      <c r="H30" s="69">
        <v>16223.24</v>
      </c>
      <c r="I30" s="69">
        <v>626.94000000000005</v>
      </c>
      <c r="J30" s="69">
        <v>58.06</v>
      </c>
      <c r="K30" s="69">
        <v>24.88</v>
      </c>
      <c r="L30" s="69">
        <v>283.54000000000002</v>
      </c>
      <c r="M30" s="70" t="s">
        <v>78</v>
      </c>
      <c r="N30" s="23" t="s">
        <v>19</v>
      </c>
      <c r="O30" s="24"/>
      <c r="Q30" s="33"/>
      <c r="R30" s="25"/>
    </row>
    <row r="31" spans="1:18" ht="15.75" customHeight="1" x14ac:dyDescent="0.3">
      <c r="A31" s="26">
        <v>24</v>
      </c>
      <c r="B31" s="31" t="s">
        <v>38</v>
      </c>
      <c r="C31" s="22" t="s">
        <v>18</v>
      </c>
      <c r="D31" s="69">
        <v>16693.8</v>
      </c>
      <c r="E31" s="69" t="s">
        <v>78</v>
      </c>
      <c r="F31" s="69">
        <v>3817.53</v>
      </c>
      <c r="G31" s="69">
        <v>12319.05</v>
      </c>
      <c r="H31" s="69">
        <v>14258.92</v>
      </c>
      <c r="I31" s="69">
        <v>340.57</v>
      </c>
      <c r="J31" s="69">
        <v>206.65</v>
      </c>
      <c r="K31" s="69">
        <v>22.73</v>
      </c>
      <c r="L31" s="69">
        <v>263.35000000000002</v>
      </c>
      <c r="M31" s="70" t="s">
        <v>78</v>
      </c>
      <c r="N31" s="23" t="s">
        <v>19</v>
      </c>
      <c r="O31" s="24"/>
      <c r="Q31" s="33"/>
      <c r="R31" s="25"/>
    </row>
    <row r="32" spans="1:18" ht="20.399999999999999" x14ac:dyDescent="0.3">
      <c r="A32" s="26">
        <v>25</v>
      </c>
      <c r="B32" s="31" t="s">
        <v>465</v>
      </c>
      <c r="C32" s="22" t="s">
        <v>18</v>
      </c>
      <c r="D32" s="69">
        <v>16184.21</v>
      </c>
      <c r="E32" s="69" t="s">
        <v>78</v>
      </c>
      <c r="F32" s="69">
        <v>2659.78</v>
      </c>
      <c r="G32" s="69">
        <v>12750.65</v>
      </c>
      <c r="H32" s="69">
        <v>13867.75</v>
      </c>
      <c r="I32" s="69">
        <v>1346.74</v>
      </c>
      <c r="J32" s="69">
        <v>-123.75</v>
      </c>
      <c r="K32" s="69">
        <v>13.4</v>
      </c>
      <c r="L32" s="69">
        <v>257.99</v>
      </c>
      <c r="M32" s="70">
        <v>-7.0000000000000007E-2</v>
      </c>
      <c r="N32" s="23" t="s">
        <v>19</v>
      </c>
      <c r="O32" s="24"/>
      <c r="R32" s="25"/>
    </row>
    <row r="33" spans="1:18" x14ac:dyDescent="0.3">
      <c r="A33" s="26">
        <v>26</v>
      </c>
      <c r="B33" s="31" t="s">
        <v>41</v>
      </c>
      <c r="C33" s="22" t="s">
        <v>18</v>
      </c>
      <c r="D33" s="69">
        <v>13201.38</v>
      </c>
      <c r="E33" s="69" t="s">
        <v>78</v>
      </c>
      <c r="F33" s="69">
        <v>4741.49</v>
      </c>
      <c r="G33" s="69">
        <v>8107.73</v>
      </c>
      <c r="H33" s="69">
        <v>11388.68</v>
      </c>
      <c r="I33" s="69">
        <v>624.23</v>
      </c>
      <c r="J33" s="69">
        <v>199.44</v>
      </c>
      <c r="K33" s="69">
        <v>26.75</v>
      </c>
      <c r="L33" s="69">
        <v>332.89</v>
      </c>
      <c r="M33" s="70" t="s">
        <v>78</v>
      </c>
      <c r="N33" s="23" t="s">
        <v>19</v>
      </c>
      <c r="O33" s="24"/>
      <c r="Q33" s="33"/>
      <c r="R33" s="25"/>
    </row>
    <row r="34" spans="1:18" ht="15.75" customHeight="1" x14ac:dyDescent="0.3">
      <c r="A34" s="26">
        <v>27</v>
      </c>
      <c r="B34" s="31" t="s">
        <v>42</v>
      </c>
      <c r="C34" s="22" t="s">
        <v>18</v>
      </c>
      <c r="D34" s="69">
        <v>11921.69</v>
      </c>
      <c r="E34" s="69">
        <v>586.29</v>
      </c>
      <c r="F34" s="69">
        <v>1990.02</v>
      </c>
      <c r="G34" s="69">
        <v>8558.07</v>
      </c>
      <c r="H34" s="69">
        <v>11008.08</v>
      </c>
      <c r="I34" s="69">
        <v>240.49</v>
      </c>
      <c r="J34" s="69">
        <v>100.78</v>
      </c>
      <c r="K34" s="69">
        <v>14.07</v>
      </c>
      <c r="L34" s="69">
        <v>395.6</v>
      </c>
      <c r="M34" s="70" t="s">
        <v>78</v>
      </c>
      <c r="N34" s="23" t="s">
        <v>19</v>
      </c>
      <c r="O34" s="24"/>
    </row>
    <row r="35" spans="1:18" x14ac:dyDescent="0.3">
      <c r="A35" s="26">
        <v>28</v>
      </c>
      <c r="B35" s="31" t="s">
        <v>43</v>
      </c>
      <c r="C35" s="22" t="s">
        <v>18</v>
      </c>
      <c r="D35" s="69">
        <v>11778.48</v>
      </c>
      <c r="E35" s="69" t="s">
        <v>78</v>
      </c>
      <c r="F35" s="69">
        <v>2215.63</v>
      </c>
      <c r="G35" s="69">
        <v>9291.56</v>
      </c>
      <c r="H35" s="69">
        <v>10175.07</v>
      </c>
      <c r="I35" s="69">
        <v>889.86</v>
      </c>
      <c r="J35" s="69">
        <v>-145.81</v>
      </c>
      <c r="K35" s="69">
        <v>11.24</v>
      </c>
      <c r="L35" s="69">
        <v>218.39</v>
      </c>
      <c r="M35" s="70" t="s">
        <v>78</v>
      </c>
      <c r="N35" s="23" t="s">
        <v>19</v>
      </c>
      <c r="O35" s="24"/>
    </row>
    <row r="36" spans="1:18" ht="15.75" customHeight="1" x14ac:dyDescent="0.3">
      <c r="A36" s="26">
        <v>29</v>
      </c>
      <c r="B36" s="31" t="s">
        <v>44</v>
      </c>
      <c r="C36" s="22" t="s">
        <v>18</v>
      </c>
      <c r="D36" s="69">
        <v>9099.35</v>
      </c>
      <c r="E36" s="69" t="s">
        <v>78</v>
      </c>
      <c r="F36" s="69">
        <v>3141.98</v>
      </c>
      <c r="G36" s="69">
        <v>5695.22</v>
      </c>
      <c r="H36" s="69">
        <v>7237.31</v>
      </c>
      <c r="I36" s="69">
        <v>212.34</v>
      </c>
      <c r="J36" s="69">
        <v>147.51</v>
      </c>
      <c r="K36" s="69">
        <v>33.69</v>
      </c>
      <c r="L36" s="69">
        <v>787.2</v>
      </c>
      <c r="M36" s="70" t="s">
        <v>78</v>
      </c>
      <c r="N36" s="23" t="s">
        <v>19</v>
      </c>
      <c r="O36" s="24"/>
    </row>
    <row r="37" spans="1:18" ht="15.75" customHeight="1" x14ac:dyDescent="0.3">
      <c r="A37" s="26">
        <v>30</v>
      </c>
      <c r="B37" s="31" t="s">
        <v>45</v>
      </c>
      <c r="C37" s="22" t="s">
        <v>18</v>
      </c>
      <c r="D37" s="69">
        <v>8928.5499999999993</v>
      </c>
      <c r="E37" s="69" t="s">
        <v>78</v>
      </c>
      <c r="F37" s="69">
        <v>1652.04</v>
      </c>
      <c r="G37" s="69">
        <v>6977.32</v>
      </c>
      <c r="H37" s="69">
        <v>6724.78</v>
      </c>
      <c r="I37" s="69">
        <v>484.74</v>
      </c>
      <c r="J37" s="69">
        <v>47.16</v>
      </c>
      <c r="K37" s="69">
        <v>18.2</v>
      </c>
      <c r="L37" s="69">
        <v>243.29</v>
      </c>
      <c r="M37" s="70" t="s">
        <v>78</v>
      </c>
      <c r="N37" s="23" t="s">
        <v>19</v>
      </c>
      <c r="O37" s="24"/>
      <c r="Q37" s="33"/>
      <c r="R37" s="25"/>
    </row>
    <row r="38" spans="1:18" ht="15.75" customHeight="1" x14ac:dyDescent="0.3">
      <c r="A38" s="26">
        <v>31</v>
      </c>
      <c r="B38" s="31" t="s">
        <v>46</v>
      </c>
      <c r="C38" s="22" t="s">
        <v>18</v>
      </c>
      <c r="D38" s="69">
        <v>8458.2099999999991</v>
      </c>
      <c r="E38" s="69" t="s">
        <v>78</v>
      </c>
      <c r="F38" s="69">
        <v>2096.58</v>
      </c>
      <c r="G38" s="69">
        <v>6125.96</v>
      </c>
      <c r="H38" s="69">
        <v>7332.98</v>
      </c>
      <c r="I38" s="69">
        <v>366.88</v>
      </c>
      <c r="J38" s="69">
        <v>15.06</v>
      </c>
      <c r="K38" s="69">
        <v>22.09</v>
      </c>
      <c r="L38" s="69">
        <v>268.17</v>
      </c>
      <c r="M38" s="70" t="s">
        <v>78</v>
      </c>
      <c r="N38" s="23" t="s">
        <v>19</v>
      </c>
      <c r="O38" s="24"/>
      <c r="Q38" s="33"/>
      <c r="R38" s="25"/>
    </row>
    <row r="39" spans="1:18" ht="15.75" customHeight="1" x14ac:dyDescent="0.3">
      <c r="A39" s="26">
        <v>32</v>
      </c>
      <c r="B39" s="31" t="s">
        <v>48</v>
      </c>
      <c r="C39" s="22" t="s">
        <v>18</v>
      </c>
      <c r="D39" s="69">
        <v>8359.93</v>
      </c>
      <c r="E39" s="69" t="s">
        <v>78</v>
      </c>
      <c r="F39" s="69">
        <v>2453.13</v>
      </c>
      <c r="G39" s="69">
        <v>5590.19</v>
      </c>
      <c r="H39" s="69">
        <v>7399.16</v>
      </c>
      <c r="I39" s="69">
        <v>474.31</v>
      </c>
      <c r="J39" s="69">
        <v>56.06</v>
      </c>
      <c r="K39" s="69">
        <v>14.5</v>
      </c>
      <c r="L39" s="69">
        <v>171.11</v>
      </c>
      <c r="M39" s="70" t="s">
        <v>78</v>
      </c>
      <c r="N39" s="23" t="s">
        <v>19</v>
      </c>
      <c r="O39" s="24"/>
      <c r="R39" s="25"/>
    </row>
    <row r="40" spans="1:18" ht="23.25" customHeight="1" x14ac:dyDescent="0.3">
      <c r="A40" s="26">
        <v>33</v>
      </c>
      <c r="B40" s="31" t="s">
        <v>83</v>
      </c>
      <c r="C40" s="22" t="s">
        <v>18</v>
      </c>
      <c r="D40" s="69">
        <v>8342.73</v>
      </c>
      <c r="E40" s="69">
        <v>854.7</v>
      </c>
      <c r="F40" s="69">
        <v>1157.5999999999999</v>
      </c>
      <c r="G40" s="69">
        <v>6091.28</v>
      </c>
      <c r="H40" s="69">
        <v>7139</v>
      </c>
      <c r="I40" s="69">
        <v>874.43</v>
      </c>
      <c r="J40" s="69">
        <v>-118.53</v>
      </c>
      <c r="K40" s="69">
        <v>18.45</v>
      </c>
      <c r="L40" s="69">
        <v>331.15</v>
      </c>
      <c r="M40" s="70" t="s">
        <v>78</v>
      </c>
      <c r="N40" s="23" t="s">
        <v>19</v>
      </c>
      <c r="O40" s="24"/>
      <c r="Q40" s="33"/>
      <c r="R40" s="25"/>
    </row>
    <row r="41" spans="1:18" ht="15.75" customHeight="1" x14ac:dyDescent="0.3">
      <c r="A41" s="26">
        <v>34</v>
      </c>
      <c r="B41" s="31" t="s">
        <v>47</v>
      </c>
      <c r="C41" s="22" t="s">
        <v>18</v>
      </c>
      <c r="D41" s="69">
        <v>7872.36</v>
      </c>
      <c r="E41" s="69" t="s">
        <v>78</v>
      </c>
      <c r="F41" s="69">
        <v>2981.37</v>
      </c>
      <c r="G41" s="69">
        <v>4641.41</v>
      </c>
      <c r="H41" s="69">
        <v>7068.95</v>
      </c>
      <c r="I41" s="69">
        <v>476.17</v>
      </c>
      <c r="J41" s="69">
        <v>25.42</v>
      </c>
      <c r="K41" s="69">
        <v>20.97</v>
      </c>
      <c r="L41" s="69">
        <v>197.75</v>
      </c>
      <c r="M41" s="70" t="s">
        <v>78</v>
      </c>
      <c r="N41" s="23" t="s">
        <v>19</v>
      </c>
      <c r="O41" s="24"/>
      <c r="Q41" s="33"/>
      <c r="R41" s="25"/>
    </row>
    <row r="42" spans="1:18" ht="15.75" customHeight="1" x14ac:dyDescent="0.3">
      <c r="A42" s="26">
        <v>35</v>
      </c>
      <c r="B42" s="31" t="s">
        <v>49</v>
      </c>
      <c r="C42" s="22" t="s">
        <v>18</v>
      </c>
      <c r="D42" s="69">
        <v>7504.55</v>
      </c>
      <c r="E42" s="69" t="s">
        <v>78</v>
      </c>
      <c r="F42" s="69">
        <v>3617.2</v>
      </c>
      <c r="G42" s="69">
        <v>3687.28</v>
      </c>
      <c r="H42" s="69">
        <v>6573.52</v>
      </c>
      <c r="I42" s="69">
        <v>264.35000000000002</v>
      </c>
      <c r="J42" s="69">
        <v>63.31</v>
      </c>
      <c r="K42" s="69">
        <v>29.56</v>
      </c>
      <c r="L42" s="69">
        <v>938.46</v>
      </c>
      <c r="M42" s="70" t="s">
        <v>78</v>
      </c>
      <c r="N42" s="23" t="s">
        <v>19</v>
      </c>
      <c r="O42" s="24"/>
      <c r="Q42" s="33"/>
      <c r="R42" s="25"/>
    </row>
    <row r="43" spans="1:18" ht="15.75" customHeight="1" x14ac:dyDescent="0.3">
      <c r="A43" s="26">
        <v>36</v>
      </c>
      <c r="B43" s="31" t="s">
        <v>50</v>
      </c>
      <c r="C43" s="22" t="s">
        <v>18</v>
      </c>
      <c r="D43" s="69">
        <v>6328.87</v>
      </c>
      <c r="E43" s="69" t="s">
        <v>78</v>
      </c>
      <c r="F43" s="69">
        <v>1478.79</v>
      </c>
      <c r="G43" s="69">
        <v>4689.4399999999996</v>
      </c>
      <c r="H43" s="69">
        <v>5400.18</v>
      </c>
      <c r="I43" s="69">
        <v>505.41</v>
      </c>
      <c r="J43" s="69">
        <v>11.79</v>
      </c>
      <c r="K43" s="69">
        <v>24.55</v>
      </c>
      <c r="L43" s="69">
        <v>409.06</v>
      </c>
      <c r="M43" s="70" t="s">
        <v>78</v>
      </c>
      <c r="N43" s="23" t="s">
        <v>19</v>
      </c>
      <c r="O43" s="24"/>
    </row>
    <row r="44" spans="1:18" ht="15.75" customHeight="1" x14ac:dyDescent="0.3">
      <c r="A44" s="26">
        <v>37</v>
      </c>
      <c r="B44" s="34" t="s">
        <v>55</v>
      </c>
      <c r="C44" s="22" t="s">
        <v>18</v>
      </c>
      <c r="D44" s="69">
        <v>5642.24</v>
      </c>
      <c r="E44" s="69">
        <v>243.41</v>
      </c>
      <c r="F44" s="69">
        <v>2201.69</v>
      </c>
      <c r="G44" s="69">
        <v>2860.74</v>
      </c>
      <c r="H44" s="69">
        <v>5014.92</v>
      </c>
      <c r="I44" s="69">
        <v>258.20999999999998</v>
      </c>
      <c r="J44" s="69">
        <v>55.17</v>
      </c>
      <c r="K44" s="69">
        <v>17.440000000000001</v>
      </c>
      <c r="L44" s="69">
        <v>269.23</v>
      </c>
      <c r="M44" s="70" t="s">
        <v>78</v>
      </c>
      <c r="N44" s="23" t="s">
        <v>19</v>
      </c>
      <c r="O44" s="24"/>
      <c r="Q44" s="33"/>
      <c r="R44" s="25"/>
    </row>
    <row r="45" spans="1:18" ht="15.75" customHeight="1" x14ac:dyDescent="0.3">
      <c r="A45" s="26">
        <v>38</v>
      </c>
      <c r="B45" s="31" t="s">
        <v>52</v>
      </c>
      <c r="C45" s="22" t="s">
        <v>18</v>
      </c>
      <c r="D45" s="69">
        <v>4859.3599999999997</v>
      </c>
      <c r="E45" s="69" t="s">
        <v>78</v>
      </c>
      <c r="F45" s="69">
        <v>3082.56</v>
      </c>
      <c r="G45" s="69">
        <v>1562.63</v>
      </c>
      <c r="H45" s="69">
        <v>4538.83</v>
      </c>
      <c r="I45" s="69">
        <v>313.45999999999998</v>
      </c>
      <c r="J45" s="69">
        <v>-0.15</v>
      </c>
      <c r="K45" s="69">
        <v>22.34</v>
      </c>
      <c r="L45" s="69">
        <v>248.79</v>
      </c>
      <c r="M45" s="70" t="s">
        <v>78</v>
      </c>
      <c r="N45" s="23" t="s">
        <v>19</v>
      </c>
      <c r="O45" s="24"/>
      <c r="Q45" s="33"/>
      <c r="R45" s="25"/>
    </row>
    <row r="46" spans="1:18" ht="15.75" customHeight="1" x14ac:dyDescent="0.3">
      <c r="A46" s="26">
        <v>39</v>
      </c>
      <c r="B46" s="31" t="s">
        <v>54</v>
      </c>
      <c r="C46" s="22" t="s">
        <v>18</v>
      </c>
      <c r="D46" s="69">
        <v>4730.8900000000003</v>
      </c>
      <c r="E46" s="69" t="s">
        <v>78</v>
      </c>
      <c r="F46" s="69">
        <v>1644.5</v>
      </c>
      <c r="G46" s="69">
        <v>2807.43</v>
      </c>
      <c r="H46" s="69">
        <v>4130.1000000000004</v>
      </c>
      <c r="I46" s="69">
        <v>248.16</v>
      </c>
      <c r="J46" s="69">
        <v>29.44</v>
      </c>
      <c r="K46" s="69">
        <v>28.98</v>
      </c>
      <c r="L46" s="69">
        <v>406.11</v>
      </c>
      <c r="M46" s="70" t="s">
        <v>78</v>
      </c>
      <c r="N46" s="23" t="s">
        <v>19</v>
      </c>
      <c r="O46" s="24"/>
      <c r="R46" s="25"/>
    </row>
    <row r="47" spans="1:18" ht="15.75" customHeight="1" x14ac:dyDescent="0.3">
      <c r="A47" s="26">
        <v>40</v>
      </c>
      <c r="B47" s="31" t="s">
        <v>53</v>
      </c>
      <c r="C47" s="22" t="s">
        <v>18</v>
      </c>
      <c r="D47" s="69">
        <v>4729.8</v>
      </c>
      <c r="E47" s="69" t="s">
        <v>78</v>
      </c>
      <c r="F47" s="69">
        <v>2036.35</v>
      </c>
      <c r="G47" s="69">
        <v>2486.9499999999998</v>
      </c>
      <c r="H47" s="69">
        <v>4313.4399999999996</v>
      </c>
      <c r="I47" s="69">
        <v>281.81</v>
      </c>
      <c r="J47" s="69">
        <v>15.96</v>
      </c>
      <c r="K47" s="69">
        <v>16.66</v>
      </c>
      <c r="L47" s="69">
        <v>639.01</v>
      </c>
      <c r="M47" s="70" t="s">
        <v>78</v>
      </c>
      <c r="N47" s="23" t="s">
        <v>19</v>
      </c>
      <c r="O47" s="24"/>
      <c r="R47" s="25"/>
    </row>
    <row r="48" spans="1:18" ht="15.75" customHeight="1" x14ac:dyDescent="0.3">
      <c r="A48" s="26">
        <v>41</v>
      </c>
      <c r="B48" s="31" t="s">
        <v>56</v>
      </c>
      <c r="C48" s="22" t="s">
        <v>18</v>
      </c>
      <c r="D48" s="69">
        <v>4279.07</v>
      </c>
      <c r="E48" s="69" t="s">
        <v>78</v>
      </c>
      <c r="F48" s="69">
        <v>1755.75</v>
      </c>
      <c r="G48" s="69">
        <v>2373.7800000000002</v>
      </c>
      <c r="H48" s="69">
        <v>3563.99</v>
      </c>
      <c r="I48" s="69">
        <v>165.36</v>
      </c>
      <c r="J48" s="69">
        <v>48.74</v>
      </c>
      <c r="K48" s="69">
        <v>35.1</v>
      </c>
      <c r="L48" s="69">
        <v>494.56</v>
      </c>
      <c r="M48" s="70" t="s">
        <v>78</v>
      </c>
      <c r="N48" s="23" t="s">
        <v>19</v>
      </c>
      <c r="O48" s="24"/>
      <c r="Q48" s="33"/>
      <c r="R48" s="25"/>
    </row>
    <row r="49" spans="1:18" ht="25.5" customHeight="1" x14ac:dyDescent="0.3">
      <c r="A49" s="26">
        <v>42</v>
      </c>
      <c r="B49" s="31" t="s">
        <v>81</v>
      </c>
      <c r="C49" s="22" t="s">
        <v>18</v>
      </c>
      <c r="D49" s="69">
        <v>4091.23</v>
      </c>
      <c r="E49" s="69" t="s">
        <v>78</v>
      </c>
      <c r="F49" s="69">
        <v>1737.77</v>
      </c>
      <c r="G49" s="69">
        <v>2223.73</v>
      </c>
      <c r="H49" s="69">
        <v>3718.32</v>
      </c>
      <c r="I49" s="69">
        <v>386.53</v>
      </c>
      <c r="J49" s="69">
        <v>-157.47999999999999</v>
      </c>
      <c r="K49" s="69">
        <v>21.91</v>
      </c>
      <c r="L49" s="69">
        <v>229.64</v>
      </c>
      <c r="M49" s="70" t="s">
        <v>78</v>
      </c>
      <c r="N49" s="23" t="s">
        <v>19</v>
      </c>
      <c r="O49" s="24"/>
      <c r="Q49" s="33"/>
      <c r="R49" s="25"/>
    </row>
    <row r="50" spans="1:18" ht="15.75" customHeight="1" x14ac:dyDescent="0.3">
      <c r="A50" s="26">
        <v>43</v>
      </c>
      <c r="B50" s="31" t="s">
        <v>57</v>
      </c>
      <c r="C50" s="22" t="s">
        <v>18</v>
      </c>
      <c r="D50" s="69">
        <v>4028.39</v>
      </c>
      <c r="E50" s="69" t="s">
        <v>78</v>
      </c>
      <c r="F50" s="69">
        <v>1252.53</v>
      </c>
      <c r="G50" s="69">
        <v>2660.35</v>
      </c>
      <c r="H50" s="69">
        <v>3477.99</v>
      </c>
      <c r="I50" s="69">
        <v>356.63</v>
      </c>
      <c r="J50" s="69">
        <v>38.450000000000003</v>
      </c>
      <c r="K50" s="69">
        <v>16.39</v>
      </c>
      <c r="L50" s="69">
        <v>333.39</v>
      </c>
      <c r="M50" s="70" t="s">
        <v>78</v>
      </c>
      <c r="N50" s="23" t="s">
        <v>19</v>
      </c>
      <c r="O50" s="24"/>
      <c r="Q50" s="33"/>
      <c r="R50" s="25"/>
    </row>
    <row r="51" spans="1:18" ht="15.75" customHeight="1" x14ac:dyDescent="0.3">
      <c r="A51" s="26">
        <v>44</v>
      </c>
      <c r="B51" s="34" t="s">
        <v>58</v>
      </c>
      <c r="C51" s="22" t="s">
        <v>18</v>
      </c>
      <c r="D51" s="69">
        <v>3986.51</v>
      </c>
      <c r="E51" s="69" t="s">
        <v>78</v>
      </c>
      <c r="F51" s="69">
        <v>1159.81</v>
      </c>
      <c r="G51" s="69">
        <v>2673.88</v>
      </c>
      <c r="H51" s="69">
        <v>3469.48</v>
      </c>
      <c r="I51" s="69">
        <v>383.74</v>
      </c>
      <c r="J51" s="69">
        <v>-38.409999999999997</v>
      </c>
      <c r="K51" s="69">
        <v>16.32</v>
      </c>
      <c r="L51" s="69">
        <v>329.33</v>
      </c>
      <c r="M51" s="70" t="s">
        <v>78</v>
      </c>
      <c r="N51" s="23" t="s">
        <v>19</v>
      </c>
      <c r="O51" s="24"/>
      <c r="Q51" s="33"/>
      <c r="R51" s="25"/>
    </row>
    <row r="52" spans="1:18" ht="15.75" customHeight="1" x14ac:dyDescent="0.3">
      <c r="A52" s="35"/>
      <c r="B52" s="36" t="s">
        <v>59</v>
      </c>
      <c r="C52" s="37"/>
      <c r="D52" s="38">
        <f t="shared" ref="D52:J52" si="0">SUM(D8:D51)</f>
        <v>1116743.8900000004</v>
      </c>
      <c r="E52" s="38">
        <f t="shared" si="0"/>
        <v>22997.210000000003</v>
      </c>
      <c r="F52" s="38">
        <f t="shared" si="0"/>
        <v>220529.41999999998</v>
      </c>
      <c r="G52" s="38">
        <f t="shared" si="0"/>
        <v>828495.2899999998</v>
      </c>
      <c r="H52" s="38">
        <f t="shared" si="0"/>
        <v>967667.95000000007</v>
      </c>
      <c r="I52" s="38">
        <f t="shared" si="0"/>
        <v>52030.819999999978</v>
      </c>
      <c r="J52" s="38">
        <f t="shared" si="0"/>
        <v>5335.2800000000007</v>
      </c>
      <c r="K52" s="39"/>
      <c r="L52" s="39"/>
      <c r="M52" s="39"/>
      <c r="N52" s="40"/>
      <c r="O52" s="24"/>
      <c r="Q52" s="33"/>
      <c r="R52" s="25"/>
    </row>
    <row r="53" spans="1:18" ht="15.75" customHeight="1" x14ac:dyDescent="0.3">
      <c r="A53" s="85" t="s">
        <v>60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59"/>
      <c r="Q53" s="33"/>
      <c r="R53" s="25"/>
    </row>
    <row r="54" spans="1:18" ht="15.75" customHeight="1" x14ac:dyDescent="0.3">
      <c r="A54" s="29">
        <v>45</v>
      </c>
      <c r="B54" s="27" t="s">
        <v>61</v>
      </c>
      <c r="C54" s="41" t="s">
        <v>18</v>
      </c>
      <c r="D54" s="71">
        <v>115068.33</v>
      </c>
      <c r="E54" s="69">
        <v>1524.22</v>
      </c>
      <c r="F54" s="69">
        <v>17149.86</v>
      </c>
      <c r="G54" s="69">
        <v>92790.65</v>
      </c>
      <c r="H54" s="69">
        <v>96963.51</v>
      </c>
      <c r="I54" s="69">
        <v>6100</v>
      </c>
      <c r="J54" s="69">
        <v>835</v>
      </c>
      <c r="K54" s="69">
        <v>16.690000000000001</v>
      </c>
      <c r="L54" s="69">
        <v>160.74</v>
      </c>
      <c r="M54" s="72"/>
      <c r="N54" s="23" t="s">
        <v>19</v>
      </c>
      <c r="O54" s="24"/>
      <c r="Q54" s="33"/>
      <c r="R54" s="25"/>
    </row>
    <row r="55" spans="1:18" ht="15.75" customHeight="1" x14ac:dyDescent="0.3">
      <c r="A55" s="26">
        <v>46</v>
      </c>
      <c r="B55" s="27" t="s">
        <v>62</v>
      </c>
      <c r="C55" s="41" t="s">
        <v>18</v>
      </c>
      <c r="D55" s="71">
        <v>93792.28</v>
      </c>
      <c r="E55" s="69">
        <v>1670.62</v>
      </c>
      <c r="F55" s="69">
        <v>8217.7999999999993</v>
      </c>
      <c r="G55" s="69">
        <v>81852.22</v>
      </c>
      <c r="H55" s="69">
        <v>59794.58</v>
      </c>
      <c r="I55" s="69">
        <v>3468.65</v>
      </c>
      <c r="J55" s="69">
        <v>2013.55</v>
      </c>
      <c r="K55" s="69">
        <v>22.81</v>
      </c>
      <c r="L55" s="69">
        <v>221.42</v>
      </c>
      <c r="M55" s="72"/>
      <c r="N55" s="23" t="s">
        <v>19</v>
      </c>
      <c r="O55" s="24"/>
      <c r="Q55" s="33"/>
      <c r="R55" s="25"/>
    </row>
    <row r="56" spans="1:18" ht="15.75" customHeight="1" x14ac:dyDescent="0.3">
      <c r="A56" s="29">
        <v>47</v>
      </c>
      <c r="B56" s="21" t="s">
        <v>65</v>
      </c>
      <c r="C56" s="41" t="s">
        <v>18</v>
      </c>
      <c r="D56" s="71">
        <v>82237.64</v>
      </c>
      <c r="E56" s="69">
        <v>172.07</v>
      </c>
      <c r="F56" s="69">
        <v>10695.06</v>
      </c>
      <c r="G56" s="69">
        <v>69993.59</v>
      </c>
      <c r="H56" s="69">
        <v>63212.93</v>
      </c>
      <c r="I56" s="69">
        <v>2608.42</v>
      </c>
      <c r="J56" s="69">
        <v>1029.48</v>
      </c>
      <c r="K56" s="69">
        <v>20.399999999999999</v>
      </c>
      <c r="L56" s="69">
        <v>196.95</v>
      </c>
      <c r="M56" s="72"/>
      <c r="N56" s="23" t="s">
        <v>19</v>
      </c>
      <c r="O56" s="24"/>
      <c r="Q56" s="33"/>
    </row>
    <row r="57" spans="1:18" ht="15.75" customHeight="1" x14ac:dyDescent="0.3">
      <c r="A57" s="26">
        <v>48</v>
      </c>
      <c r="B57" s="42" t="s">
        <v>63</v>
      </c>
      <c r="C57" s="30" t="s">
        <v>18</v>
      </c>
      <c r="D57" s="71">
        <v>81119.929999999993</v>
      </c>
      <c r="E57" s="69">
        <v>6419.18</v>
      </c>
      <c r="F57" s="69">
        <v>6027.68</v>
      </c>
      <c r="G57" s="69">
        <v>67907.08</v>
      </c>
      <c r="H57" s="69">
        <v>62342.46</v>
      </c>
      <c r="I57" s="69">
        <v>2213.34</v>
      </c>
      <c r="J57" s="69">
        <v>25.85</v>
      </c>
      <c r="K57" s="69">
        <v>17.3</v>
      </c>
      <c r="L57" s="69">
        <v>245.38</v>
      </c>
      <c r="M57" s="73"/>
      <c r="N57" s="23" t="s">
        <v>19</v>
      </c>
      <c r="O57" s="24"/>
      <c r="R57" s="25"/>
    </row>
    <row r="58" spans="1:18" ht="15.75" customHeight="1" x14ac:dyDescent="0.3">
      <c r="A58" s="29">
        <v>49</v>
      </c>
      <c r="B58" s="27" t="s">
        <v>64</v>
      </c>
      <c r="C58" s="41" t="s">
        <v>18</v>
      </c>
      <c r="D58" s="71">
        <v>78117.289999999994</v>
      </c>
      <c r="E58" s="69">
        <v>6657.51</v>
      </c>
      <c r="F58" s="69">
        <v>6378.9699999999993</v>
      </c>
      <c r="G58" s="69">
        <v>63947.39</v>
      </c>
      <c r="H58" s="69">
        <v>47034.03</v>
      </c>
      <c r="I58" s="69">
        <v>3898.97</v>
      </c>
      <c r="J58" s="69">
        <v>761.46</v>
      </c>
      <c r="K58" s="69">
        <v>18.89</v>
      </c>
      <c r="L58" s="69">
        <v>311.85000000000002</v>
      </c>
      <c r="M58" s="72"/>
      <c r="N58" s="23" t="s">
        <v>19</v>
      </c>
      <c r="O58" s="24"/>
    </row>
    <row r="59" spans="1:18" x14ac:dyDescent="0.3">
      <c r="A59" s="26">
        <v>50</v>
      </c>
      <c r="B59" s="27" t="s">
        <v>80</v>
      </c>
      <c r="C59" s="41" t="s">
        <v>18</v>
      </c>
      <c r="D59" s="71">
        <v>68383.55</v>
      </c>
      <c r="E59" s="69"/>
      <c r="F59" s="69">
        <v>10846.66</v>
      </c>
      <c r="G59" s="69">
        <v>57003.040000000001</v>
      </c>
      <c r="H59" s="69">
        <v>41676.269999999997</v>
      </c>
      <c r="I59" s="69">
        <v>2401.67</v>
      </c>
      <c r="J59" s="69">
        <v>604.21</v>
      </c>
      <c r="K59" s="69">
        <v>14.54</v>
      </c>
      <c r="L59" s="69">
        <v>265.75</v>
      </c>
      <c r="M59" s="72"/>
      <c r="N59" s="23" t="s">
        <v>19</v>
      </c>
      <c r="O59" s="24"/>
      <c r="Q59" s="33"/>
      <c r="R59" s="25"/>
    </row>
    <row r="60" spans="1:18" ht="15.75" customHeight="1" x14ac:dyDescent="0.3">
      <c r="A60" s="29">
        <v>51</v>
      </c>
      <c r="B60" s="27" t="s">
        <v>66</v>
      </c>
      <c r="C60" s="22" t="s">
        <v>18</v>
      </c>
      <c r="D60" s="71">
        <v>49839.63</v>
      </c>
      <c r="E60" s="69">
        <v>6918.35</v>
      </c>
      <c r="F60" s="69">
        <v>5313.92</v>
      </c>
      <c r="G60" s="69">
        <v>36661.35</v>
      </c>
      <c r="H60" s="69">
        <v>44316.78</v>
      </c>
      <c r="I60" s="69">
        <v>2319.14</v>
      </c>
      <c r="J60" s="69">
        <v>-244.36</v>
      </c>
      <c r="K60" s="69">
        <v>21.27</v>
      </c>
      <c r="L60" s="69">
        <v>167.33</v>
      </c>
      <c r="M60" s="72"/>
      <c r="N60" s="23" t="s">
        <v>19</v>
      </c>
      <c r="O60" s="24"/>
      <c r="R60" s="25"/>
    </row>
    <row r="61" spans="1:18" x14ac:dyDescent="0.3">
      <c r="A61" s="26">
        <v>52</v>
      </c>
      <c r="B61" s="27" t="s">
        <v>67</v>
      </c>
      <c r="C61" s="41" t="s">
        <v>18</v>
      </c>
      <c r="D61" s="71">
        <v>30240.3</v>
      </c>
      <c r="E61" s="69">
        <v>197.61</v>
      </c>
      <c r="F61" s="69">
        <v>16508.189999999999</v>
      </c>
      <c r="G61" s="69">
        <v>12673.75</v>
      </c>
      <c r="H61" s="69">
        <v>26999.43</v>
      </c>
      <c r="I61" s="69">
        <v>1060.19</v>
      </c>
      <c r="J61" s="69">
        <v>356.95</v>
      </c>
      <c r="K61" s="69">
        <v>32.229999999999997</v>
      </c>
      <c r="L61" s="69">
        <v>583.36</v>
      </c>
      <c r="M61" s="72"/>
      <c r="N61" s="23" t="s">
        <v>19</v>
      </c>
      <c r="O61" s="16"/>
    </row>
    <row r="62" spans="1:18" ht="15.75" customHeight="1" x14ac:dyDescent="0.3">
      <c r="A62" s="29">
        <v>53</v>
      </c>
      <c r="B62" s="27" t="s">
        <v>68</v>
      </c>
      <c r="C62" s="41" t="s">
        <v>18</v>
      </c>
      <c r="D62" s="71">
        <v>16549.05</v>
      </c>
      <c r="E62" s="69"/>
      <c r="F62" s="69">
        <v>6066.2000000000007</v>
      </c>
      <c r="G62" s="69">
        <v>10116.11</v>
      </c>
      <c r="H62" s="69">
        <v>14957.44</v>
      </c>
      <c r="I62" s="69">
        <v>562.86</v>
      </c>
      <c r="J62" s="69">
        <v>65.39</v>
      </c>
      <c r="K62" s="69">
        <v>23</v>
      </c>
      <c r="L62" s="69">
        <v>325.45</v>
      </c>
      <c r="M62" s="72"/>
      <c r="N62" s="23" t="s">
        <v>19</v>
      </c>
      <c r="O62" s="24"/>
    </row>
    <row r="63" spans="1:18" ht="15.75" customHeight="1" x14ac:dyDescent="0.3">
      <c r="A63" s="26">
        <v>54</v>
      </c>
      <c r="B63" s="27" t="s">
        <v>69</v>
      </c>
      <c r="C63" s="41" t="s">
        <v>18</v>
      </c>
      <c r="D63" s="71">
        <v>15724.43</v>
      </c>
      <c r="E63" s="69">
        <v>897.68</v>
      </c>
      <c r="F63" s="69">
        <v>3078.3399999999997</v>
      </c>
      <c r="G63" s="69">
        <v>11143.63</v>
      </c>
      <c r="H63" s="69">
        <v>13970.2</v>
      </c>
      <c r="I63" s="69">
        <v>800.09</v>
      </c>
      <c r="J63" s="69">
        <v>62.08</v>
      </c>
      <c r="K63" s="69">
        <v>18.98</v>
      </c>
      <c r="L63" s="69">
        <v>241.69</v>
      </c>
      <c r="M63" s="72"/>
      <c r="N63" s="23" t="s">
        <v>19</v>
      </c>
      <c r="O63" s="24"/>
      <c r="Q63" s="33"/>
      <c r="R63" s="25"/>
    </row>
    <row r="64" spans="1:18" ht="15.75" customHeight="1" x14ac:dyDescent="0.3">
      <c r="A64" s="29">
        <v>55</v>
      </c>
      <c r="B64" s="27" t="s">
        <v>70</v>
      </c>
      <c r="C64" s="41" t="s">
        <v>18</v>
      </c>
      <c r="D64" s="71">
        <v>15028.98</v>
      </c>
      <c r="E64" s="69">
        <v>884.01</v>
      </c>
      <c r="F64" s="69">
        <v>5844.88</v>
      </c>
      <c r="G64" s="69">
        <v>7710.92</v>
      </c>
      <c r="H64" s="69">
        <v>13698.27</v>
      </c>
      <c r="I64" s="69">
        <v>711.11</v>
      </c>
      <c r="J64" s="69">
        <v>31.64</v>
      </c>
      <c r="K64" s="69">
        <v>19.46</v>
      </c>
      <c r="L64" s="69">
        <v>409.93</v>
      </c>
      <c r="M64" s="72"/>
      <c r="N64" s="23" t="s">
        <v>19</v>
      </c>
      <c r="O64" s="24"/>
    </row>
    <row r="65" spans="1:107" ht="15.75" customHeight="1" x14ac:dyDescent="0.3">
      <c r="A65" s="26">
        <v>56</v>
      </c>
      <c r="B65" s="27" t="s">
        <v>71</v>
      </c>
      <c r="C65" s="41" t="s">
        <v>18</v>
      </c>
      <c r="D65" s="71">
        <v>14481.66</v>
      </c>
      <c r="E65" s="69">
        <v>502.45</v>
      </c>
      <c r="F65" s="69">
        <v>1308.19</v>
      </c>
      <c r="G65" s="69">
        <v>12418.75</v>
      </c>
      <c r="H65" s="69">
        <v>11310.91</v>
      </c>
      <c r="I65" s="69">
        <v>1032.95</v>
      </c>
      <c r="J65" s="69">
        <v>61.73</v>
      </c>
      <c r="K65" s="69">
        <v>19.41</v>
      </c>
      <c r="L65" s="69">
        <v>306.07</v>
      </c>
      <c r="M65" s="72"/>
      <c r="N65" s="23" t="s">
        <v>19</v>
      </c>
      <c r="O65" s="24"/>
      <c r="Q65" s="33"/>
      <c r="R65" s="25"/>
    </row>
    <row r="66" spans="1:107" ht="15.75" customHeight="1" x14ac:dyDescent="0.3">
      <c r="A66" s="29">
        <v>57</v>
      </c>
      <c r="B66" s="31" t="s">
        <v>51</v>
      </c>
      <c r="C66" s="22" t="s">
        <v>18</v>
      </c>
      <c r="D66" s="71">
        <v>10609</v>
      </c>
      <c r="E66" s="69"/>
      <c r="F66" s="69">
        <v>2237.1800000000003</v>
      </c>
      <c r="G66" s="69">
        <v>8042.98</v>
      </c>
      <c r="H66" s="69">
        <v>8977.35</v>
      </c>
      <c r="I66" s="69">
        <v>511.4</v>
      </c>
      <c r="J66" s="69">
        <v>-226.69</v>
      </c>
      <c r="K66" s="69">
        <v>14.11</v>
      </c>
      <c r="L66" s="69">
        <v>220.22</v>
      </c>
      <c r="M66" s="70"/>
      <c r="N66" s="23" t="s">
        <v>19</v>
      </c>
      <c r="O66" s="24"/>
    </row>
    <row r="67" spans="1:107" ht="15.75" customHeight="1" x14ac:dyDescent="0.3">
      <c r="A67" s="26">
        <v>58</v>
      </c>
      <c r="B67" s="27" t="s">
        <v>72</v>
      </c>
      <c r="C67" s="41" t="s">
        <v>18</v>
      </c>
      <c r="D67" s="71">
        <v>10043.39</v>
      </c>
      <c r="E67" s="69"/>
      <c r="F67" s="69">
        <v>1914.12</v>
      </c>
      <c r="G67" s="69">
        <v>7806.15</v>
      </c>
      <c r="H67" s="69">
        <v>9015.1200000000008</v>
      </c>
      <c r="I67" s="69">
        <v>725.77</v>
      </c>
      <c r="J67" s="69">
        <v>-18.88</v>
      </c>
      <c r="K67" s="69">
        <v>20.149999999999999</v>
      </c>
      <c r="L67" s="69">
        <v>155.76</v>
      </c>
      <c r="M67" s="72"/>
      <c r="N67" s="23" t="s">
        <v>19</v>
      </c>
      <c r="R67" s="25"/>
    </row>
    <row r="68" spans="1:107" ht="22.5" customHeight="1" x14ac:dyDescent="0.3">
      <c r="A68" s="29">
        <v>59</v>
      </c>
      <c r="B68" s="27" t="s">
        <v>84</v>
      </c>
      <c r="C68" s="41" t="s">
        <v>18</v>
      </c>
      <c r="D68" s="71">
        <v>9773.75</v>
      </c>
      <c r="E68" s="69"/>
      <c r="F68" s="69">
        <v>2319.7600000000002</v>
      </c>
      <c r="G68" s="69">
        <v>7195.93</v>
      </c>
      <c r="H68" s="69">
        <v>9151.9</v>
      </c>
      <c r="I68" s="69">
        <v>873.03</v>
      </c>
      <c r="J68" s="69">
        <v>5.01</v>
      </c>
      <c r="K68" s="69">
        <v>12.96</v>
      </c>
      <c r="L68" s="69">
        <v>328.74</v>
      </c>
      <c r="M68" s="72"/>
      <c r="N68" s="23" t="s">
        <v>19</v>
      </c>
      <c r="O68" s="24"/>
      <c r="R68" s="25"/>
    </row>
    <row r="69" spans="1:107" ht="15.75" customHeight="1" x14ac:dyDescent="0.3">
      <c r="A69" s="35"/>
      <c r="B69" s="43" t="s">
        <v>59</v>
      </c>
      <c r="C69" s="44"/>
      <c r="D69" s="45">
        <f t="shared" ref="D69:J69" si="1">SUM(D54:D68)</f>
        <v>691009.21000000008</v>
      </c>
      <c r="E69" s="45">
        <f t="shared" si="1"/>
        <v>25843.699999999997</v>
      </c>
      <c r="F69" s="45">
        <f t="shared" si="1"/>
        <v>103906.80999999998</v>
      </c>
      <c r="G69" s="45">
        <f t="shared" si="1"/>
        <v>547263.54</v>
      </c>
      <c r="H69" s="45">
        <f t="shared" si="1"/>
        <v>523421.18000000005</v>
      </c>
      <c r="I69" s="45">
        <f t="shared" si="1"/>
        <v>29287.590000000004</v>
      </c>
      <c r="J69" s="45">
        <f t="shared" si="1"/>
        <v>5362.420000000001</v>
      </c>
      <c r="K69" s="56"/>
      <c r="L69" s="56"/>
      <c r="M69" s="56"/>
      <c r="N69" s="56"/>
      <c r="O69" s="24"/>
      <c r="R69" s="25"/>
    </row>
    <row r="70" spans="1:107" ht="15.75" customHeight="1" x14ac:dyDescent="0.3">
      <c r="A70" s="35"/>
      <c r="B70" s="36" t="s">
        <v>73</v>
      </c>
      <c r="C70" s="47"/>
      <c r="D70" s="38">
        <f t="shared" ref="D70:J70" si="2">SUM(D52,D69)</f>
        <v>1807753.1000000006</v>
      </c>
      <c r="E70" s="38">
        <f t="shared" si="2"/>
        <v>48840.91</v>
      </c>
      <c r="F70" s="38">
        <f t="shared" si="2"/>
        <v>324436.23</v>
      </c>
      <c r="G70" s="38">
        <f t="shared" si="2"/>
        <v>1375758.8299999998</v>
      </c>
      <c r="H70" s="38">
        <f t="shared" si="2"/>
        <v>1491089.1300000001</v>
      </c>
      <c r="I70" s="38">
        <f t="shared" si="2"/>
        <v>81318.409999999974</v>
      </c>
      <c r="J70" s="38">
        <f t="shared" si="2"/>
        <v>10697.7</v>
      </c>
      <c r="K70" s="45">
        <v>16.510000000000002</v>
      </c>
      <c r="L70" s="45">
        <v>244.72</v>
      </c>
      <c r="M70" s="57"/>
      <c r="N70" s="58"/>
      <c r="O70" s="24"/>
      <c r="R70" s="46"/>
    </row>
    <row r="72" spans="1:107" x14ac:dyDescent="0.3">
      <c r="A72" s="48"/>
      <c r="B72" s="1"/>
      <c r="C72" s="1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24"/>
      <c r="R72" s="46"/>
    </row>
    <row r="73" spans="1:107" x14ac:dyDescent="0.3">
      <c r="A73" s="48" t="s">
        <v>74</v>
      </c>
      <c r="B73" s="66" t="s">
        <v>82</v>
      </c>
      <c r="C73" s="61"/>
      <c r="E73" s="61"/>
      <c r="F73" s="61"/>
      <c r="G73" s="61"/>
      <c r="H73" s="61"/>
      <c r="I73" s="61"/>
      <c r="J73" s="61"/>
      <c r="K73" s="61"/>
      <c r="L73" s="24"/>
      <c r="M73" s="1"/>
      <c r="N73" s="46"/>
      <c r="O73" s="24"/>
      <c r="Q73" s="46"/>
      <c r="R73" s="46"/>
    </row>
    <row r="74" spans="1:107" s="1" customFormat="1" x14ac:dyDescent="0.3">
      <c r="A74" s="48" t="s">
        <v>74</v>
      </c>
      <c r="B74" s="61" t="s">
        <v>75</v>
      </c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24"/>
      <c r="O74" s="46"/>
      <c r="DA74" s="16"/>
    </row>
    <row r="75" spans="1:107" x14ac:dyDescent="0.3">
      <c r="A75" s="48" t="s">
        <v>74</v>
      </c>
      <c r="B75" s="67" t="s">
        <v>76</v>
      </c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24"/>
      <c r="DC75" s="16"/>
    </row>
    <row r="76" spans="1:107" x14ac:dyDescent="0.3">
      <c r="A76" s="48" t="s">
        <v>74</v>
      </c>
      <c r="B76" s="67" t="s">
        <v>79</v>
      </c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24"/>
      <c r="DC76" s="16"/>
    </row>
    <row r="77" spans="1:107" x14ac:dyDescent="0.3">
      <c r="A77" s="48" t="s">
        <v>74</v>
      </c>
      <c r="B77" s="68" t="s">
        <v>77</v>
      </c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24"/>
      <c r="DC77" s="16"/>
    </row>
    <row r="78" spans="1:107" ht="15" customHeight="1" x14ac:dyDescent="0.3">
      <c r="A78" s="49"/>
      <c r="B78" s="55"/>
      <c r="C78" s="50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DC78" s="16"/>
    </row>
    <row r="79" spans="1:107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52"/>
      <c r="P79" s="52"/>
      <c r="Q79" s="52"/>
      <c r="R79" s="52"/>
    </row>
    <row r="80" spans="1:107" x14ac:dyDescent="0.3">
      <c r="A80" s="62"/>
      <c r="B80" s="63"/>
      <c r="C80" s="64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52"/>
      <c r="P80" s="52"/>
      <c r="Q80" s="52"/>
      <c r="R80" s="52"/>
    </row>
    <row r="81" spans="1:18" s="1" customFormat="1" x14ac:dyDescent="0.3"/>
    <row r="82" spans="1:18" x14ac:dyDescent="0.3">
      <c r="A82" s="1"/>
      <c r="B82" s="63"/>
      <c r="C82" s="64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52"/>
      <c r="P82" s="52"/>
      <c r="Q82" s="52"/>
      <c r="R82" s="52"/>
    </row>
    <row r="83" spans="1:18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52"/>
      <c r="P83" s="52"/>
      <c r="Q83" s="52"/>
      <c r="R83" s="52"/>
    </row>
    <row r="84" spans="1:18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52"/>
      <c r="P84" s="52"/>
      <c r="Q84" s="52"/>
      <c r="R84" s="52"/>
    </row>
    <row r="85" spans="1:18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52"/>
      <c r="P85" s="52"/>
      <c r="Q85" s="52"/>
      <c r="R85" s="52"/>
    </row>
    <row r="86" spans="1:18" s="1" customFormat="1" x14ac:dyDescent="0.3"/>
    <row r="87" spans="1:18" s="1" customFormat="1" x14ac:dyDescent="0.3"/>
    <row r="88" spans="1:18" s="1" customFormat="1" x14ac:dyDescent="0.3"/>
    <row r="89" spans="1:18" s="1" customFormat="1" x14ac:dyDescent="0.3">
      <c r="O89" s="53"/>
    </row>
    <row r="90" spans="1:18" s="1" customFormat="1" x14ac:dyDescent="0.3"/>
    <row r="91" spans="1:18" s="1" customFormat="1" x14ac:dyDescent="0.3"/>
    <row r="92" spans="1:18" s="1" customFormat="1" x14ac:dyDescent="0.3"/>
    <row r="93" spans="1:18" s="1" customFormat="1" x14ac:dyDescent="0.3"/>
    <row r="94" spans="1:18" s="1" customFormat="1" x14ac:dyDescent="0.3"/>
    <row r="95" spans="1:18" s="1" customFormat="1" x14ac:dyDescent="0.3"/>
    <row r="96" spans="1:18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  <row r="302" s="1" customFormat="1" x14ac:dyDescent="0.3"/>
    <row r="303" s="1" customFormat="1" x14ac:dyDescent="0.3"/>
    <row r="304" s="1" customFormat="1" x14ac:dyDescent="0.3"/>
    <row r="305" s="1" customFormat="1" x14ac:dyDescent="0.3"/>
    <row r="306" s="1" customFormat="1" x14ac:dyDescent="0.3"/>
    <row r="307" s="1" customFormat="1" x14ac:dyDescent="0.3"/>
    <row r="308" s="1" customFormat="1" x14ac:dyDescent="0.3"/>
    <row r="309" s="1" customFormat="1" x14ac:dyDescent="0.3"/>
    <row r="310" s="1" customFormat="1" x14ac:dyDescent="0.3"/>
    <row r="311" s="1" customFormat="1" x14ac:dyDescent="0.3"/>
    <row r="312" s="1" customFormat="1" x14ac:dyDescent="0.3"/>
    <row r="313" s="1" customFormat="1" x14ac:dyDescent="0.3"/>
    <row r="314" s="1" customFormat="1" x14ac:dyDescent="0.3"/>
    <row r="315" s="1" customFormat="1" x14ac:dyDescent="0.3"/>
    <row r="316" s="1" customFormat="1" x14ac:dyDescent="0.3"/>
    <row r="317" s="1" customFormat="1" x14ac:dyDescent="0.3"/>
    <row r="318" s="1" customFormat="1" x14ac:dyDescent="0.3"/>
    <row r="319" s="1" customFormat="1" x14ac:dyDescent="0.3"/>
    <row r="320" s="1" customFormat="1" x14ac:dyDescent="0.3"/>
    <row r="321" s="1" customFormat="1" x14ac:dyDescent="0.3"/>
    <row r="322" s="1" customFormat="1" x14ac:dyDescent="0.3"/>
    <row r="323" s="1" customFormat="1" x14ac:dyDescent="0.3"/>
    <row r="324" s="1" customFormat="1" x14ac:dyDescent="0.3"/>
    <row r="325" s="1" customFormat="1" x14ac:dyDescent="0.3"/>
    <row r="326" s="1" customFormat="1" x14ac:dyDescent="0.3"/>
    <row r="327" s="1" customFormat="1" x14ac:dyDescent="0.3"/>
    <row r="328" s="1" customFormat="1" x14ac:dyDescent="0.3"/>
    <row r="329" s="1" customFormat="1" x14ac:dyDescent="0.3"/>
    <row r="330" s="1" customFormat="1" x14ac:dyDescent="0.3"/>
    <row r="331" s="1" customFormat="1" x14ac:dyDescent="0.3"/>
    <row r="332" s="1" customFormat="1" x14ac:dyDescent="0.3"/>
    <row r="333" s="1" customFormat="1" x14ac:dyDescent="0.3"/>
    <row r="334" s="1" customFormat="1" x14ac:dyDescent="0.3"/>
    <row r="335" s="1" customFormat="1" x14ac:dyDescent="0.3"/>
    <row r="336" s="1" customFormat="1" x14ac:dyDescent="0.3"/>
    <row r="337" s="1" customFormat="1" x14ac:dyDescent="0.3"/>
    <row r="338" s="1" customFormat="1" x14ac:dyDescent="0.3"/>
    <row r="339" s="1" customFormat="1" x14ac:dyDescent="0.3"/>
    <row r="340" s="1" customFormat="1" x14ac:dyDescent="0.3"/>
    <row r="341" s="1" customFormat="1" x14ac:dyDescent="0.3"/>
    <row r="342" s="1" customFormat="1" x14ac:dyDescent="0.3"/>
    <row r="343" s="1" customFormat="1" x14ac:dyDescent="0.3"/>
    <row r="344" s="1" customFormat="1" x14ac:dyDescent="0.3"/>
    <row r="345" s="1" customFormat="1" x14ac:dyDescent="0.3"/>
    <row r="346" s="1" customFormat="1" x14ac:dyDescent="0.3"/>
    <row r="347" s="1" customFormat="1" x14ac:dyDescent="0.3"/>
    <row r="348" s="1" customFormat="1" x14ac:dyDescent="0.3"/>
    <row r="349" s="1" customFormat="1" x14ac:dyDescent="0.3"/>
    <row r="350" s="1" customFormat="1" x14ac:dyDescent="0.3"/>
    <row r="351" s="1" customFormat="1" x14ac:dyDescent="0.3"/>
    <row r="352" s="1" customFormat="1" x14ac:dyDescent="0.3"/>
    <row r="353" s="1" customFormat="1" x14ac:dyDescent="0.3"/>
    <row r="354" s="1" customFormat="1" x14ac:dyDescent="0.3"/>
    <row r="355" s="1" customFormat="1" x14ac:dyDescent="0.3"/>
    <row r="356" s="1" customFormat="1" x14ac:dyDescent="0.3"/>
    <row r="357" s="1" customFormat="1" x14ac:dyDescent="0.3"/>
    <row r="358" s="1" customFormat="1" x14ac:dyDescent="0.3"/>
    <row r="359" s="1" customFormat="1" x14ac:dyDescent="0.3"/>
    <row r="360" s="1" customFormat="1" x14ac:dyDescent="0.3"/>
    <row r="361" s="1" customFormat="1" x14ac:dyDescent="0.3"/>
    <row r="362" s="1" customFormat="1" x14ac:dyDescent="0.3"/>
    <row r="363" s="1" customFormat="1" x14ac:dyDescent="0.3"/>
    <row r="364" s="1" customFormat="1" x14ac:dyDescent="0.3"/>
    <row r="365" s="1" customFormat="1" x14ac:dyDescent="0.3"/>
    <row r="366" s="1" customFormat="1" x14ac:dyDescent="0.3"/>
    <row r="367" s="1" customFormat="1" x14ac:dyDescent="0.3"/>
    <row r="368" s="1" customFormat="1" x14ac:dyDescent="0.3"/>
    <row r="369" s="1" customFormat="1" x14ac:dyDescent="0.3"/>
    <row r="370" s="1" customFormat="1" x14ac:dyDescent="0.3"/>
    <row r="371" s="1" customFormat="1" x14ac:dyDescent="0.3"/>
    <row r="372" s="1" customFormat="1" x14ac:dyDescent="0.3"/>
    <row r="373" s="1" customFormat="1" x14ac:dyDescent="0.3"/>
    <row r="374" s="1" customFormat="1" x14ac:dyDescent="0.3"/>
    <row r="375" s="1" customFormat="1" x14ac:dyDescent="0.3"/>
    <row r="376" s="1" customFormat="1" x14ac:dyDescent="0.3"/>
    <row r="377" s="1" customFormat="1" x14ac:dyDescent="0.3"/>
    <row r="378" s="1" customFormat="1" x14ac:dyDescent="0.3"/>
    <row r="379" s="1" customFormat="1" x14ac:dyDescent="0.3"/>
    <row r="380" s="1" customFormat="1" x14ac:dyDescent="0.3"/>
    <row r="381" s="1" customFormat="1" x14ac:dyDescent="0.3"/>
    <row r="382" s="1" customFormat="1" x14ac:dyDescent="0.3"/>
    <row r="383" s="1" customFormat="1" x14ac:dyDescent="0.3"/>
    <row r="384" s="1" customFormat="1" x14ac:dyDescent="0.3"/>
    <row r="385" s="1" customFormat="1" x14ac:dyDescent="0.3"/>
    <row r="386" s="1" customFormat="1" x14ac:dyDescent="0.3"/>
    <row r="387" s="1" customFormat="1" x14ac:dyDescent="0.3"/>
    <row r="388" s="1" customFormat="1" x14ac:dyDescent="0.3"/>
    <row r="389" s="1" customFormat="1" x14ac:dyDescent="0.3"/>
    <row r="390" s="1" customFormat="1" x14ac:dyDescent="0.3"/>
    <row r="391" s="1" customFormat="1" x14ac:dyDescent="0.3"/>
    <row r="392" s="1" customFormat="1" x14ac:dyDescent="0.3"/>
    <row r="393" s="1" customFormat="1" x14ac:dyDescent="0.3"/>
    <row r="394" s="1" customFormat="1" x14ac:dyDescent="0.3"/>
    <row r="395" s="1" customFormat="1" x14ac:dyDescent="0.3"/>
    <row r="396" s="1" customFormat="1" x14ac:dyDescent="0.3"/>
    <row r="397" s="1" customFormat="1" x14ac:dyDescent="0.3"/>
    <row r="398" s="1" customFormat="1" x14ac:dyDescent="0.3"/>
    <row r="399" s="1" customFormat="1" x14ac:dyDescent="0.3"/>
    <row r="400" s="1" customFormat="1" x14ac:dyDescent="0.3"/>
    <row r="401" s="1" customFormat="1" x14ac:dyDescent="0.3"/>
    <row r="402" s="1" customFormat="1" x14ac:dyDescent="0.3"/>
    <row r="403" s="1" customFormat="1" x14ac:dyDescent="0.3"/>
    <row r="404" s="1" customFormat="1" x14ac:dyDescent="0.3"/>
    <row r="405" s="1" customFormat="1" x14ac:dyDescent="0.3"/>
    <row r="406" s="1" customFormat="1" x14ac:dyDescent="0.3"/>
    <row r="407" s="1" customFormat="1" x14ac:dyDescent="0.3"/>
    <row r="408" s="1" customFormat="1" x14ac:dyDescent="0.3"/>
    <row r="409" s="1" customFormat="1" x14ac:dyDescent="0.3"/>
    <row r="410" s="1" customFormat="1" x14ac:dyDescent="0.3"/>
    <row r="411" s="1" customFormat="1" x14ac:dyDescent="0.3"/>
    <row r="412" s="1" customFormat="1" x14ac:dyDescent="0.3"/>
    <row r="413" s="1" customFormat="1" x14ac:dyDescent="0.3"/>
    <row r="414" s="1" customFormat="1" x14ac:dyDescent="0.3"/>
    <row r="415" s="1" customFormat="1" x14ac:dyDescent="0.3"/>
    <row r="416" s="1" customFormat="1" x14ac:dyDescent="0.3"/>
    <row r="417" s="1" customFormat="1" x14ac:dyDescent="0.3"/>
    <row r="418" s="1" customFormat="1" x14ac:dyDescent="0.3"/>
    <row r="419" s="1" customFormat="1" x14ac:dyDescent="0.3"/>
    <row r="420" s="1" customFormat="1" x14ac:dyDescent="0.3"/>
    <row r="421" s="1" customFormat="1" x14ac:dyDescent="0.3"/>
    <row r="422" s="1" customFormat="1" x14ac:dyDescent="0.3"/>
    <row r="423" s="1" customFormat="1" x14ac:dyDescent="0.3"/>
    <row r="424" s="1" customFormat="1" x14ac:dyDescent="0.3"/>
    <row r="425" s="1" customFormat="1" x14ac:dyDescent="0.3"/>
    <row r="426" s="1" customFormat="1" x14ac:dyDescent="0.3"/>
    <row r="427" s="1" customFormat="1" x14ac:dyDescent="0.3"/>
    <row r="428" s="1" customFormat="1" x14ac:dyDescent="0.3"/>
    <row r="429" s="1" customFormat="1" x14ac:dyDescent="0.3"/>
    <row r="430" s="1" customFormat="1" x14ac:dyDescent="0.3"/>
    <row r="431" s="1" customFormat="1" x14ac:dyDescent="0.3"/>
    <row r="432" s="1" customFormat="1" x14ac:dyDescent="0.3"/>
    <row r="433" s="1" customFormat="1" x14ac:dyDescent="0.3"/>
    <row r="434" s="1" customFormat="1" x14ac:dyDescent="0.3"/>
    <row r="435" s="1" customFormat="1" x14ac:dyDescent="0.3"/>
    <row r="436" s="1" customFormat="1" x14ac:dyDescent="0.3"/>
    <row r="437" s="1" customFormat="1" x14ac:dyDescent="0.3"/>
    <row r="438" s="1" customFormat="1" x14ac:dyDescent="0.3"/>
    <row r="439" s="1" customFormat="1" x14ac:dyDescent="0.3"/>
    <row r="440" s="1" customFormat="1" x14ac:dyDescent="0.3"/>
    <row r="441" s="1" customFormat="1" x14ac:dyDescent="0.3"/>
    <row r="442" s="1" customFormat="1" x14ac:dyDescent="0.3"/>
    <row r="443" s="1" customFormat="1" x14ac:dyDescent="0.3"/>
    <row r="444" s="1" customFormat="1" x14ac:dyDescent="0.3"/>
    <row r="445" s="1" customFormat="1" x14ac:dyDescent="0.3"/>
    <row r="446" s="1" customFormat="1" x14ac:dyDescent="0.3"/>
    <row r="447" s="1" customFormat="1" x14ac:dyDescent="0.3"/>
    <row r="448" s="1" customFormat="1" x14ac:dyDescent="0.3"/>
    <row r="449" s="1" customFormat="1" x14ac:dyDescent="0.3"/>
    <row r="450" s="1" customFormat="1" x14ac:dyDescent="0.3"/>
    <row r="451" s="1" customFormat="1" x14ac:dyDescent="0.3"/>
    <row r="452" s="1" customFormat="1" x14ac:dyDescent="0.3"/>
    <row r="453" s="1" customFormat="1" x14ac:dyDescent="0.3"/>
    <row r="454" s="1" customFormat="1" x14ac:dyDescent="0.3"/>
    <row r="455" s="1" customFormat="1" x14ac:dyDescent="0.3"/>
    <row r="456" s="1" customFormat="1" x14ac:dyDescent="0.3"/>
    <row r="457" s="1" customFormat="1" x14ac:dyDescent="0.3"/>
    <row r="458" s="1" customFormat="1" x14ac:dyDescent="0.3"/>
    <row r="459" s="1" customFormat="1" x14ac:dyDescent="0.3"/>
    <row r="460" s="1" customFormat="1" x14ac:dyDescent="0.3"/>
    <row r="461" s="1" customFormat="1" x14ac:dyDescent="0.3"/>
    <row r="462" s="1" customFormat="1" x14ac:dyDescent="0.3"/>
    <row r="463" s="1" customFormat="1" x14ac:dyDescent="0.3"/>
    <row r="464" s="1" customFormat="1" x14ac:dyDescent="0.3"/>
    <row r="465" s="1" customFormat="1" x14ac:dyDescent="0.3"/>
    <row r="466" s="1" customFormat="1" x14ac:dyDescent="0.3"/>
    <row r="467" s="1" customFormat="1" x14ac:dyDescent="0.3"/>
    <row r="468" s="1" customFormat="1" x14ac:dyDescent="0.3"/>
    <row r="469" s="1" customFormat="1" x14ac:dyDescent="0.3"/>
    <row r="470" s="1" customFormat="1" x14ac:dyDescent="0.3"/>
    <row r="471" s="1" customFormat="1" x14ac:dyDescent="0.3"/>
    <row r="472" s="1" customFormat="1" x14ac:dyDescent="0.3"/>
    <row r="473" s="1" customFormat="1" x14ac:dyDescent="0.3"/>
    <row r="474" s="1" customFormat="1" x14ac:dyDescent="0.3"/>
    <row r="475" s="1" customFormat="1" x14ac:dyDescent="0.3"/>
    <row r="476" s="1" customFormat="1" x14ac:dyDescent="0.3"/>
    <row r="477" s="1" customFormat="1" x14ac:dyDescent="0.3"/>
    <row r="478" s="1" customFormat="1" x14ac:dyDescent="0.3"/>
    <row r="479" s="1" customFormat="1" x14ac:dyDescent="0.3"/>
    <row r="480" s="1" customFormat="1" x14ac:dyDescent="0.3"/>
    <row r="481" s="1" customFormat="1" x14ac:dyDescent="0.3"/>
    <row r="482" s="1" customFormat="1" x14ac:dyDescent="0.3"/>
    <row r="483" s="1" customFormat="1" x14ac:dyDescent="0.3"/>
    <row r="484" s="1" customFormat="1" x14ac:dyDescent="0.3"/>
    <row r="485" s="1" customFormat="1" x14ac:dyDescent="0.3"/>
    <row r="486" s="1" customFormat="1" x14ac:dyDescent="0.3"/>
    <row r="487" s="1" customFormat="1" x14ac:dyDescent="0.3"/>
    <row r="488" s="1" customFormat="1" x14ac:dyDescent="0.3"/>
    <row r="489" s="1" customFormat="1" x14ac:dyDescent="0.3"/>
    <row r="490" s="1" customFormat="1" x14ac:dyDescent="0.3"/>
    <row r="491" s="1" customFormat="1" x14ac:dyDescent="0.3"/>
    <row r="492" s="1" customFormat="1" x14ac:dyDescent="0.3"/>
    <row r="493" s="1" customFormat="1" x14ac:dyDescent="0.3"/>
    <row r="494" s="1" customFormat="1" x14ac:dyDescent="0.3"/>
    <row r="495" s="1" customFormat="1" x14ac:dyDescent="0.3"/>
    <row r="496" s="1" customFormat="1" x14ac:dyDescent="0.3"/>
    <row r="497" s="1" customFormat="1" x14ac:dyDescent="0.3"/>
    <row r="498" s="1" customFormat="1" x14ac:dyDescent="0.3"/>
    <row r="499" s="1" customFormat="1" x14ac:dyDescent="0.3"/>
    <row r="500" s="1" customFormat="1" x14ac:dyDescent="0.3"/>
    <row r="501" s="1" customFormat="1" x14ac:dyDescent="0.3"/>
    <row r="502" s="1" customFormat="1" x14ac:dyDescent="0.3"/>
    <row r="503" s="1" customFormat="1" x14ac:dyDescent="0.3"/>
    <row r="504" s="1" customFormat="1" x14ac:dyDescent="0.3"/>
    <row r="505" s="1" customFormat="1" x14ac:dyDescent="0.3"/>
    <row r="506" s="1" customFormat="1" x14ac:dyDescent="0.3"/>
    <row r="507" s="1" customFormat="1" x14ac:dyDescent="0.3"/>
    <row r="508" s="1" customFormat="1" x14ac:dyDescent="0.3"/>
    <row r="509" s="1" customFormat="1" x14ac:dyDescent="0.3"/>
    <row r="510" s="1" customFormat="1" x14ac:dyDescent="0.3"/>
    <row r="511" s="1" customFormat="1" x14ac:dyDescent="0.3"/>
    <row r="512" s="1" customFormat="1" x14ac:dyDescent="0.3"/>
    <row r="513" s="1" customFormat="1" x14ac:dyDescent="0.3"/>
    <row r="514" s="1" customFormat="1" x14ac:dyDescent="0.3"/>
    <row r="515" s="1" customFormat="1" x14ac:dyDescent="0.3"/>
    <row r="516" s="1" customFormat="1" x14ac:dyDescent="0.3"/>
    <row r="517" s="1" customFormat="1" x14ac:dyDescent="0.3"/>
    <row r="518" s="1" customFormat="1" x14ac:dyDescent="0.3"/>
    <row r="519" s="1" customFormat="1" x14ac:dyDescent="0.3"/>
    <row r="520" s="1" customFormat="1" x14ac:dyDescent="0.3"/>
    <row r="521" s="1" customFormat="1" x14ac:dyDescent="0.3"/>
    <row r="522" s="1" customFormat="1" x14ac:dyDescent="0.3"/>
    <row r="523" s="1" customFormat="1" x14ac:dyDescent="0.3"/>
    <row r="524" s="1" customFormat="1" x14ac:dyDescent="0.3"/>
    <row r="525" s="1" customFormat="1" x14ac:dyDescent="0.3"/>
    <row r="526" s="1" customFormat="1" x14ac:dyDescent="0.3"/>
    <row r="527" s="1" customFormat="1" x14ac:dyDescent="0.3"/>
    <row r="528" s="1" customFormat="1" x14ac:dyDescent="0.3"/>
    <row r="529" s="1" customFormat="1" x14ac:dyDescent="0.3"/>
    <row r="530" s="1" customFormat="1" x14ac:dyDescent="0.3"/>
    <row r="531" s="1" customFormat="1" x14ac:dyDescent="0.3"/>
    <row r="532" s="1" customFormat="1" x14ac:dyDescent="0.3"/>
    <row r="533" s="1" customFormat="1" x14ac:dyDescent="0.3"/>
    <row r="534" s="1" customFormat="1" x14ac:dyDescent="0.3"/>
    <row r="535" s="1" customFormat="1" x14ac:dyDescent="0.3"/>
    <row r="536" s="1" customFormat="1" x14ac:dyDescent="0.3"/>
    <row r="537" s="1" customFormat="1" x14ac:dyDescent="0.3"/>
    <row r="538" s="1" customFormat="1" x14ac:dyDescent="0.3"/>
    <row r="539" s="1" customFormat="1" x14ac:dyDescent="0.3"/>
    <row r="540" s="1" customFormat="1" x14ac:dyDescent="0.3"/>
    <row r="541" s="1" customFormat="1" x14ac:dyDescent="0.3"/>
    <row r="542" s="1" customFormat="1" x14ac:dyDescent="0.3"/>
    <row r="543" s="1" customFormat="1" x14ac:dyDescent="0.3"/>
    <row r="544" s="1" customFormat="1" x14ac:dyDescent="0.3"/>
    <row r="545" s="1" customFormat="1" x14ac:dyDescent="0.3"/>
    <row r="546" s="1" customFormat="1" x14ac:dyDescent="0.3"/>
    <row r="547" s="1" customFormat="1" x14ac:dyDescent="0.3"/>
    <row r="548" s="1" customFormat="1" x14ac:dyDescent="0.3"/>
    <row r="549" s="1" customFormat="1" x14ac:dyDescent="0.3"/>
    <row r="550" s="1" customFormat="1" x14ac:dyDescent="0.3"/>
    <row r="551" s="1" customFormat="1" x14ac:dyDescent="0.3"/>
    <row r="552" s="1" customFormat="1" x14ac:dyDescent="0.3"/>
    <row r="553" s="1" customFormat="1" x14ac:dyDescent="0.3"/>
    <row r="554" s="1" customFormat="1" x14ac:dyDescent="0.3"/>
    <row r="555" s="1" customFormat="1" x14ac:dyDescent="0.3"/>
    <row r="556" s="1" customFormat="1" x14ac:dyDescent="0.3"/>
    <row r="557" s="1" customFormat="1" x14ac:dyDescent="0.3"/>
    <row r="558" s="1" customFormat="1" x14ac:dyDescent="0.3"/>
    <row r="559" s="1" customFormat="1" x14ac:dyDescent="0.3"/>
    <row r="560" s="1" customFormat="1" x14ac:dyDescent="0.3"/>
    <row r="561" s="1" customFormat="1" x14ac:dyDescent="0.3"/>
    <row r="562" s="1" customFormat="1" x14ac:dyDescent="0.3"/>
    <row r="563" s="1" customFormat="1" x14ac:dyDescent="0.3"/>
    <row r="564" s="1" customFormat="1" x14ac:dyDescent="0.3"/>
    <row r="565" s="1" customFormat="1" x14ac:dyDescent="0.3"/>
    <row r="566" s="1" customFormat="1" x14ac:dyDescent="0.3"/>
    <row r="567" s="1" customFormat="1" x14ac:dyDescent="0.3"/>
    <row r="568" s="1" customFormat="1" x14ac:dyDescent="0.3"/>
    <row r="569" s="1" customFormat="1" x14ac:dyDescent="0.3"/>
    <row r="570" s="1" customFormat="1" x14ac:dyDescent="0.3"/>
    <row r="571" s="1" customFormat="1" x14ac:dyDescent="0.3"/>
    <row r="572" s="1" customFormat="1" x14ac:dyDescent="0.3"/>
    <row r="573" s="1" customFormat="1" x14ac:dyDescent="0.3"/>
    <row r="574" s="1" customFormat="1" x14ac:dyDescent="0.3"/>
    <row r="575" s="1" customFormat="1" x14ac:dyDescent="0.3"/>
    <row r="576" s="1" customFormat="1" x14ac:dyDescent="0.3"/>
    <row r="577" s="1" customFormat="1" x14ac:dyDescent="0.3"/>
    <row r="578" s="1" customFormat="1" x14ac:dyDescent="0.3"/>
    <row r="579" s="1" customFormat="1" x14ac:dyDescent="0.3"/>
    <row r="580" s="1" customFormat="1" x14ac:dyDescent="0.3"/>
    <row r="581" s="1" customFormat="1" x14ac:dyDescent="0.3"/>
    <row r="582" s="1" customFormat="1" x14ac:dyDescent="0.3"/>
    <row r="583" s="1" customFormat="1" x14ac:dyDescent="0.3"/>
    <row r="584" s="1" customFormat="1" x14ac:dyDescent="0.3"/>
    <row r="585" s="1" customFormat="1" x14ac:dyDescent="0.3"/>
    <row r="586" s="1" customFormat="1" x14ac:dyDescent="0.3"/>
    <row r="587" s="1" customFormat="1" x14ac:dyDescent="0.3"/>
    <row r="588" s="1" customFormat="1" x14ac:dyDescent="0.3"/>
    <row r="589" s="1" customFormat="1" x14ac:dyDescent="0.3"/>
    <row r="590" s="1" customFormat="1" x14ac:dyDescent="0.3"/>
    <row r="591" s="1" customFormat="1" x14ac:dyDescent="0.3"/>
    <row r="592" s="1" customFormat="1" x14ac:dyDescent="0.3"/>
    <row r="593" s="1" customFormat="1" x14ac:dyDescent="0.3"/>
    <row r="594" s="1" customFormat="1" x14ac:dyDescent="0.3"/>
    <row r="595" s="1" customFormat="1" x14ac:dyDescent="0.3"/>
    <row r="596" s="1" customFormat="1" x14ac:dyDescent="0.3"/>
    <row r="597" s="1" customFormat="1" x14ac:dyDescent="0.3"/>
    <row r="598" s="1" customFormat="1" x14ac:dyDescent="0.3"/>
    <row r="599" s="1" customFormat="1" x14ac:dyDescent="0.3"/>
    <row r="600" s="1" customFormat="1" x14ac:dyDescent="0.3"/>
    <row r="601" s="1" customFormat="1" x14ac:dyDescent="0.3"/>
    <row r="602" s="1" customFormat="1" x14ac:dyDescent="0.3"/>
    <row r="603" s="1" customFormat="1" x14ac:dyDescent="0.3"/>
    <row r="604" s="1" customFormat="1" x14ac:dyDescent="0.3"/>
    <row r="605" s="1" customFormat="1" x14ac:dyDescent="0.3"/>
    <row r="606" s="1" customFormat="1" x14ac:dyDescent="0.3"/>
    <row r="607" s="1" customFormat="1" x14ac:dyDescent="0.3"/>
    <row r="608" s="1" customFormat="1" x14ac:dyDescent="0.3"/>
    <row r="609" s="1" customFormat="1" x14ac:dyDescent="0.3"/>
    <row r="610" s="1" customFormat="1" x14ac:dyDescent="0.3"/>
    <row r="611" s="1" customFormat="1" x14ac:dyDescent="0.3"/>
    <row r="612" s="1" customFormat="1" x14ac:dyDescent="0.3"/>
    <row r="613" s="1" customFormat="1" x14ac:dyDescent="0.3"/>
    <row r="614" s="1" customFormat="1" x14ac:dyDescent="0.3"/>
    <row r="615" s="1" customFormat="1" x14ac:dyDescent="0.3"/>
    <row r="616" s="1" customFormat="1" x14ac:dyDescent="0.3"/>
    <row r="617" s="1" customFormat="1" x14ac:dyDescent="0.3"/>
    <row r="618" s="1" customFormat="1" x14ac:dyDescent="0.3"/>
    <row r="619" s="1" customFormat="1" x14ac:dyDescent="0.3"/>
    <row r="620" s="1" customFormat="1" x14ac:dyDescent="0.3"/>
    <row r="621" s="1" customFormat="1" x14ac:dyDescent="0.3"/>
    <row r="622" s="1" customFormat="1" x14ac:dyDescent="0.3"/>
    <row r="623" s="1" customFormat="1" x14ac:dyDescent="0.3"/>
    <row r="624" s="1" customFormat="1" x14ac:dyDescent="0.3"/>
    <row r="625" s="1" customFormat="1" x14ac:dyDescent="0.3"/>
    <row r="626" s="1" customFormat="1" x14ac:dyDescent="0.3"/>
    <row r="627" s="1" customFormat="1" x14ac:dyDescent="0.3"/>
    <row r="628" s="1" customFormat="1" x14ac:dyDescent="0.3"/>
    <row r="629" s="1" customFormat="1" x14ac:dyDescent="0.3"/>
    <row r="630" s="1" customFormat="1" x14ac:dyDescent="0.3"/>
    <row r="631" s="1" customFormat="1" x14ac:dyDescent="0.3"/>
    <row r="632" s="1" customFormat="1" x14ac:dyDescent="0.3"/>
    <row r="633" s="1" customFormat="1" x14ac:dyDescent="0.3"/>
    <row r="634" s="1" customFormat="1" x14ac:dyDescent="0.3"/>
    <row r="635" s="1" customFormat="1" x14ac:dyDescent="0.3"/>
    <row r="636" s="1" customFormat="1" x14ac:dyDescent="0.3"/>
    <row r="637" s="1" customFormat="1" x14ac:dyDescent="0.3"/>
    <row r="638" s="1" customFormat="1" x14ac:dyDescent="0.3"/>
    <row r="639" s="1" customFormat="1" x14ac:dyDescent="0.3"/>
    <row r="640" s="1" customFormat="1" x14ac:dyDescent="0.3"/>
    <row r="641" s="1" customFormat="1" x14ac:dyDescent="0.3"/>
    <row r="642" s="1" customFormat="1" x14ac:dyDescent="0.3"/>
    <row r="643" s="1" customFormat="1" x14ac:dyDescent="0.3"/>
    <row r="644" s="1" customFormat="1" x14ac:dyDescent="0.3"/>
    <row r="645" s="1" customFormat="1" x14ac:dyDescent="0.3"/>
    <row r="646" s="1" customFormat="1" x14ac:dyDescent="0.3"/>
    <row r="647" s="1" customFormat="1" x14ac:dyDescent="0.3"/>
    <row r="648" s="1" customFormat="1" x14ac:dyDescent="0.3"/>
    <row r="649" s="1" customFormat="1" x14ac:dyDescent="0.3"/>
    <row r="650" s="1" customFormat="1" x14ac:dyDescent="0.3"/>
    <row r="651" s="1" customFormat="1" x14ac:dyDescent="0.3"/>
    <row r="652" s="1" customFormat="1" x14ac:dyDescent="0.3"/>
    <row r="653" s="1" customFormat="1" x14ac:dyDescent="0.3"/>
    <row r="654" s="1" customFormat="1" x14ac:dyDescent="0.3"/>
    <row r="655" s="1" customFormat="1" x14ac:dyDescent="0.3"/>
    <row r="656" s="1" customFormat="1" x14ac:dyDescent="0.3"/>
    <row r="657" s="1" customFormat="1" x14ac:dyDescent="0.3"/>
    <row r="658" s="1" customFormat="1" x14ac:dyDescent="0.3"/>
    <row r="659" s="1" customFormat="1" x14ac:dyDescent="0.3"/>
    <row r="660" s="1" customFormat="1" x14ac:dyDescent="0.3"/>
    <row r="661" s="1" customFormat="1" x14ac:dyDescent="0.3"/>
    <row r="662" s="1" customFormat="1" x14ac:dyDescent="0.3"/>
    <row r="663" s="1" customFormat="1" x14ac:dyDescent="0.3"/>
    <row r="664" s="1" customFormat="1" x14ac:dyDescent="0.3"/>
    <row r="665" s="1" customFormat="1" x14ac:dyDescent="0.3"/>
    <row r="666" s="1" customFormat="1" x14ac:dyDescent="0.3"/>
    <row r="667" s="1" customFormat="1" x14ac:dyDescent="0.3"/>
    <row r="668" s="1" customFormat="1" x14ac:dyDescent="0.3"/>
    <row r="669" s="1" customFormat="1" x14ac:dyDescent="0.3"/>
    <row r="670" s="1" customFormat="1" x14ac:dyDescent="0.3"/>
    <row r="671" s="1" customFormat="1" x14ac:dyDescent="0.3"/>
    <row r="672" s="1" customFormat="1" x14ac:dyDescent="0.3"/>
    <row r="673" s="1" customFormat="1" x14ac:dyDescent="0.3"/>
    <row r="674" s="1" customFormat="1" x14ac:dyDescent="0.3"/>
    <row r="675" s="1" customFormat="1" x14ac:dyDescent="0.3"/>
    <row r="676" s="1" customFormat="1" x14ac:dyDescent="0.3"/>
    <row r="677" s="1" customFormat="1" x14ac:dyDescent="0.3"/>
    <row r="678" s="1" customFormat="1" x14ac:dyDescent="0.3"/>
    <row r="679" s="1" customFormat="1" x14ac:dyDescent="0.3"/>
    <row r="680" s="1" customFormat="1" x14ac:dyDescent="0.3"/>
    <row r="681" s="1" customFormat="1" x14ac:dyDescent="0.3"/>
    <row r="682" s="1" customFormat="1" x14ac:dyDescent="0.3"/>
    <row r="683" s="1" customFormat="1" x14ac:dyDescent="0.3"/>
    <row r="684" s="1" customFormat="1" x14ac:dyDescent="0.3"/>
    <row r="685" s="1" customFormat="1" x14ac:dyDescent="0.3"/>
    <row r="686" s="1" customFormat="1" x14ac:dyDescent="0.3"/>
    <row r="687" s="1" customFormat="1" x14ac:dyDescent="0.3"/>
    <row r="688" s="1" customFormat="1" x14ac:dyDescent="0.3"/>
    <row r="689" s="1" customFormat="1" x14ac:dyDescent="0.3"/>
    <row r="690" s="1" customFormat="1" x14ac:dyDescent="0.3"/>
    <row r="691" s="1" customFormat="1" x14ac:dyDescent="0.3"/>
    <row r="692" s="1" customFormat="1" x14ac:dyDescent="0.3"/>
    <row r="693" s="1" customFormat="1" x14ac:dyDescent="0.3"/>
    <row r="694" s="1" customFormat="1" x14ac:dyDescent="0.3"/>
    <row r="695" s="1" customFormat="1" x14ac:dyDescent="0.3"/>
    <row r="696" s="1" customFormat="1" x14ac:dyDescent="0.3"/>
    <row r="697" s="1" customFormat="1" x14ac:dyDescent="0.3"/>
    <row r="698" s="1" customFormat="1" x14ac:dyDescent="0.3"/>
    <row r="699" s="1" customFormat="1" x14ac:dyDescent="0.3"/>
    <row r="700" s="1" customFormat="1" x14ac:dyDescent="0.3"/>
    <row r="701" s="1" customFormat="1" x14ac:dyDescent="0.3"/>
    <row r="702" s="1" customFormat="1" x14ac:dyDescent="0.3"/>
    <row r="703" s="1" customFormat="1" x14ac:dyDescent="0.3"/>
    <row r="704" s="1" customFormat="1" x14ac:dyDescent="0.3"/>
    <row r="705" s="1" customFormat="1" x14ac:dyDescent="0.3"/>
    <row r="706" s="1" customFormat="1" x14ac:dyDescent="0.3"/>
    <row r="707" s="1" customFormat="1" x14ac:dyDescent="0.3"/>
    <row r="708" s="1" customFormat="1" x14ac:dyDescent="0.3"/>
    <row r="709" s="1" customFormat="1" x14ac:dyDescent="0.3"/>
    <row r="710" s="1" customFormat="1" x14ac:dyDescent="0.3"/>
    <row r="711" s="1" customFormat="1" x14ac:dyDescent="0.3"/>
    <row r="712" s="1" customFormat="1" x14ac:dyDescent="0.3"/>
    <row r="713" s="1" customFormat="1" x14ac:dyDescent="0.3"/>
    <row r="714" s="1" customFormat="1" x14ac:dyDescent="0.3"/>
    <row r="715" s="1" customFormat="1" x14ac:dyDescent="0.3"/>
    <row r="716" s="1" customFormat="1" x14ac:dyDescent="0.3"/>
    <row r="717" s="1" customFormat="1" x14ac:dyDescent="0.3"/>
    <row r="718" s="1" customFormat="1" x14ac:dyDescent="0.3"/>
    <row r="719" s="1" customFormat="1" x14ac:dyDescent="0.3"/>
    <row r="720" s="1" customFormat="1" x14ac:dyDescent="0.3"/>
    <row r="721" s="1" customFormat="1" x14ac:dyDescent="0.3"/>
    <row r="722" s="1" customFormat="1" x14ac:dyDescent="0.3"/>
    <row r="723" s="1" customFormat="1" x14ac:dyDescent="0.3"/>
    <row r="724" s="1" customFormat="1" x14ac:dyDescent="0.3"/>
    <row r="725" s="1" customFormat="1" x14ac:dyDescent="0.3"/>
    <row r="726" s="1" customFormat="1" x14ac:dyDescent="0.3"/>
    <row r="727" s="1" customFormat="1" x14ac:dyDescent="0.3"/>
    <row r="728" s="1" customFormat="1" x14ac:dyDescent="0.3"/>
    <row r="729" s="1" customFormat="1" x14ac:dyDescent="0.3"/>
    <row r="730" s="1" customFormat="1" x14ac:dyDescent="0.3"/>
    <row r="731" s="1" customFormat="1" x14ac:dyDescent="0.3"/>
    <row r="732" s="1" customFormat="1" x14ac:dyDescent="0.3"/>
    <row r="733" s="1" customFormat="1" x14ac:dyDescent="0.3"/>
    <row r="734" s="1" customFormat="1" x14ac:dyDescent="0.3"/>
    <row r="735" s="1" customFormat="1" x14ac:dyDescent="0.3"/>
    <row r="736" s="1" customFormat="1" x14ac:dyDescent="0.3"/>
    <row r="737" s="1" customFormat="1" x14ac:dyDescent="0.3"/>
    <row r="738" s="1" customFormat="1" x14ac:dyDescent="0.3"/>
    <row r="739" s="1" customFormat="1" x14ac:dyDescent="0.3"/>
    <row r="740" s="1" customFormat="1" x14ac:dyDescent="0.3"/>
    <row r="741" s="1" customFormat="1" x14ac:dyDescent="0.3"/>
    <row r="742" s="1" customFormat="1" x14ac:dyDescent="0.3"/>
    <row r="743" s="1" customFormat="1" x14ac:dyDescent="0.3"/>
    <row r="744" s="1" customFormat="1" x14ac:dyDescent="0.3"/>
    <row r="745" s="1" customFormat="1" x14ac:dyDescent="0.3"/>
    <row r="746" s="1" customFormat="1" x14ac:dyDescent="0.3"/>
    <row r="747" s="1" customFormat="1" x14ac:dyDescent="0.3"/>
    <row r="748" s="1" customFormat="1" x14ac:dyDescent="0.3"/>
    <row r="749" s="1" customFormat="1" x14ac:dyDescent="0.3"/>
    <row r="750" s="1" customFormat="1" x14ac:dyDescent="0.3"/>
    <row r="751" s="1" customFormat="1" x14ac:dyDescent="0.3"/>
    <row r="752" s="1" customFormat="1" x14ac:dyDescent="0.3"/>
    <row r="753" s="1" customFormat="1" x14ac:dyDescent="0.3"/>
    <row r="754" s="1" customFormat="1" x14ac:dyDescent="0.3"/>
    <row r="755" s="1" customFormat="1" x14ac:dyDescent="0.3"/>
    <row r="756" s="1" customFormat="1" x14ac:dyDescent="0.3"/>
    <row r="757" s="1" customFormat="1" x14ac:dyDescent="0.3"/>
    <row r="758" s="1" customFormat="1" x14ac:dyDescent="0.3"/>
    <row r="759" s="1" customFormat="1" x14ac:dyDescent="0.3"/>
    <row r="760" s="1" customFormat="1" x14ac:dyDescent="0.3"/>
    <row r="761" s="1" customFormat="1" x14ac:dyDescent="0.3"/>
    <row r="762" s="1" customFormat="1" x14ac:dyDescent="0.3"/>
    <row r="763" s="1" customFormat="1" x14ac:dyDescent="0.3"/>
    <row r="764" s="1" customFormat="1" x14ac:dyDescent="0.3"/>
    <row r="765" s="1" customFormat="1" x14ac:dyDescent="0.3"/>
    <row r="766" s="1" customFormat="1" x14ac:dyDescent="0.3"/>
    <row r="767" s="1" customFormat="1" x14ac:dyDescent="0.3"/>
    <row r="768" s="1" customFormat="1" x14ac:dyDescent="0.3"/>
    <row r="769" s="1" customFormat="1" x14ac:dyDescent="0.3"/>
    <row r="770" s="1" customFormat="1" x14ac:dyDescent="0.3"/>
    <row r="771" s="1" customFormat="1" x14ac:dyDescent="0.3"/>
    <row r="772" s="1" customFormat="1" x14ac:dyDescent="0.3"/>
    <row r="773" s="1" customFormat="1" x14ac:dyDescent="0.3"/>
    <row r="774" s="1" customFormat="1" x14ac:dyDescent="0.3"/>
    <row r="775" s="1" customFormat="1" x14ac:dyDescent="0.3"/>
    <row r="776" s="1" customFormat="1" x14ac:dyDescent="0.3"/>
    <row r="777" s="1" customFormat="1" x14ac:dyDescent="0.3"/>
    <row r="778" s="1" customFormat="1" x14ac:dyDescent="0.3"/>
    <row r="779" s="1" customFormat="1" x14ac:dyDescent="0.3"/>
    <row r="780" s="1" customFormat="1" x14ac:dyDescent="0.3"/>
    <row r="781" s="1" customFormat="1" x14ac:dyDescent="0.3"/>
    <row r="782" s="1" customFormat="1" x14ac:dyDescent="0.3"/>
    <row r="783" s="1" customFormat="1" x14ac:dyDescent="0.3"/>
    <row r="784" s="1" customFormat="1" x14ac:dyDescent="0.3"/>
    <row r="785" s="1" customFormat="1" x14ac:dyDescent="0.3"/>
    <row r="786" s="1" customFormat="1" x14ac:dyDescent="0.3"/>
    <row r="787" s="1" customFormat="1" x14ac:dyDescent="0.3"/>
    <row r="788" s="1" customFormat="1" x14ac:dyDescent="0.3"/>
    <row r="789" s="1" customFormat="1" x14ac:dyDescent="0.3"/>
    <row r="790" s="1" customFormat="1" x14ac:dyDescent="0.3"/>
    <row r="791" s="1" customFormat="1" x14ac:dyDescent="0.3"/>
    <row r="792" s="1" customFormat="1" x14ac:dyDescent="0.3"/>
    <row r="793" s="1" customFormat="1" x14ac:dyDescent="0.3"/>
    <row r="794" s="1" customFormat="1" x14ac:dyDescent="0.3"/>
    <row r="795" s="1" customFormat="1" x14ac:dyDescent="0.3"/>
    <row r="796" s="1" customFormat="1" x14ac:dyDescent="0.3"/>
    <row r="797" s="1" customFormat="1" x14ac:dyDescent="0.3"/>
    <row r="798" s="1" customFormat="1" x14ac:dyDescent="0.3"/>
    <row r="799" s="1" customFormat="1" x14ac:dyDescent="0.3"/>
    <row r="800" s="1" customFormat="1" x14ac:dyDescent="0.3"/>
    <row r="801" s="1" customFormat="1" x14ac:dyDescent="0.3"/>
    <row r="802" s="1" customFormat="1" x14ac:dyDescent="0.3"/>
    <row r="803" s="1" customFormat="1" x14ac:dyDescent="0.3"/>
    <row r="804" s="1" customFormat="1" x14ac:dyDescent="0.3"/>
    <row r="805" s="1" customFormat="1" x14ac:dyDescent="0.3"/>
    <row r="806" s="1" customFormat="1" x14ac:dyDescent="0.3"/>
    <row r="807" s="1" customFormat="1" x14ac:dyDescent="0.3"/>
    <row r="808" s="1" customFormat="1" x14ac:dyDescent="0.3"/>
    <row r="809" s="1" customFormat="1" x14ac:dyDescent="0.3"/>
    <row r="810" s="1" customFormat="1" x14ac:dyDescent="0.3"/>
    <row r="811" s="1" customFormat="1" x14ac:dyDescent="0.3"/>
    <row r="812" s="1" customFormat="1" x14ac:dyDescent="0.3"/>
    <row r="813" s="1" customFormat="1" x14ac:dyDescent="0.3"/>
    <row r="814" s="1" customFormat="1" x14ac:dyDescent="0.3"/>
    <row r="815" s="1" customFormat="1" x14ac:dyDescent="0.3"/>
    <row r="816" s="1" customFormat="1" x14ac:dyDescent="0.3"/>
    <row r="817" s="1" customFormat="1" x14ac:dyDescent="0.3"/>
    <row r="818" s="1" customFormat="1" x14ac:dyDescent="0.3"/>
    <row r="819" s="1" customFormat="1" x14ac:dyDescent="0.3"/>
    <row r="820" s="1" customFormat="1" x14ac:dyDescent="0.3"/>
    <row r="821" s="1" customFormat="1" x14ac:dyDescent="0.3"/>
    <row r="822" s="1" customFormat="1" x14ac:dyDescent="0.3"/>
    <row r="823" s="1" customFormat="1" x14ac:dyDescent="0.3"/>
    <row r="824" s="1" customFormat="1" x14ac:dyDescent="0.3"/>
    <row r="825" s="1" customFormat="1" x14ac:dyDescent="0.3"/>
    <row r="826" s="1" customFormat="1" x14ac:dyDescent="0.3"/>
    <row r="827" s="1" customFormat="1" x14ac:dyDescent="0.3"/>
    <row r="828" s="1" customFormat="1" x14ac:dyDescent="0.3"/>
    <row r="829" s="1" customFormat="1" x14ac:dyDescent="0.3"/>
    <row r="830" s="1" customFormat="1" x14ac:dyDescent="0.3"/>
    <row r="831" s="1" customFormat="1" x14ac:dyDescent="0.3"/>
    <row r="832" s="1" customFormat="1" x14ac:dyDescent="0.3"/>
    <row r="833" s="1" customFormat="1" x14ac:dyDescent="0.3"/>
    <row r="834" s="1" customFormat="1" x14ac:dyDescent="0.3"/>
    <row r="835" s="1" customFormat="1" x14ac:dyDescent="0.3"/>
    <row r="836" s="1" customFormat="1" x14ac:dyDescent="0.3"/>
    <row r="837" s="1" customFormat="1" x14ac:dyDescent="0.3"/>
    <row r="838" s="1" customFormat="1" x14ac:dyDescent="0.3"/>
    <row r="839" s="1" customFormat="1" x14ac:dyDescent="0.3"/>
    <row r="840" s="1" customFormat="1" x14ac:dyDescent="0.3"/>
    <row r="841" s="1" customFormat="1" x14ac:dyDescent="0.3"/>
    <row r="842" s="1" customFormat="1" x14ac:dyDescent="0.3"/>
    <row r="843" s="1" customFormat="1" x14ac:dyDescent="0.3"/>
    <row r="844" s="1" customFormat="1" x14ac:dyDescent="0.3"/>
    <row r="845" s="1" customFormat="1" x14ac:dyDescent="0.3"/>
    <row r="846" s="1" customFormat="1" x14ac:dyDescent="0.3"/>
    <row r="847" s="1" customFormat="1" x14ac:dyDescent="0.3"/>
    <row r="848" s="1" customFormat="1" x14ac:dyDescent="0.3"/>
    <row r="849" s="1" customFormat="1" x14ac:dyDescent="0.3"/>
    <row r="850" s="1" customFormat="1" x14ac:dyDescent="0.3"/>
    <row r="851" s="1" customFormat="1" x14ac:dyDescent="0.3"/>
    <row r="852" s="1" customFormat="1" x14ac:dyDescent="0.3"/>
    <row r="853" s="1" customFormat="1" x14ac:dyDescent="0.3"/>
    <row r="854" s="1" customFormat="1" x14ac:dyDescent="0.3"/>
    <row r="855" s="1" customFormat="1" x14ac:dyDescent="0.3"/>
    <row r="856" s="1" customFormat="1" x14ac:dyDescent="0.3"/>
    <row r="857" s="1" customFormat="1" x14ac:dyDescent="0.3"/>
    <row r="858" s="1" customFormat="1" x14ac:dyDescent="0.3"/>
    <row r="859" s="1" customFormat="1" x14ac:dyDescent="0.3"/>
    <row r="860" s="1" customFormat="1" x14ac:dyDescent="0.3"/>
    <row r="861" s="1" customFormat="1" x14ac:dyDescent="0.3"/>
    <row r="862" s="1" customFormat="1" x14ac:dyDescent="0.3"/>
    <row r="863" s="1" customFormat="1" x14ac:dyDescent="0.3"/>
    <row r="864" s="1" customFormat="1" x14ac:dyDescent="0.3"/>
    <row r="865" s="1" customFormat="1" x14ac:dyDescent="0.3"/>
    <row r="866" s="1" customFormat="1" x14ac:dyDescent="0.3"/>
    <row r="867" s="1" customFormat="1" x14ac:dyDescent="0.3"/>
    <row r="868" s="1" customFormat="1" x14ac:dyDescent="0.3"/>
    <row r="869" s="1" customFormat="1" x14ac:dyDescent="0.3"/>
    <row r="870" s="1" customFormat="1" x14ac:dyDescent="0.3"/>
    <row r="871" s="1" customFormat="1" x14ac:dyDescent="0.3"/>
    <row r="872" s="1" customFormat="1" x14ac:dyDescent="0.3"/>
    <row r="873" s="1" customFormat="1" x14ac:dyDescent="0.3"/>
    <row r="874" s="1" customFormat="1" x14ac:dyDescent="0.3"/>
    <row r="875" s="1" customFormat="1" x14ac:dyDescent="0.3"/>
    <row r="876" s="1" customFormat="1" x14ac:dyDescent="0.3"/>
    <row r="877" s="1" customFormat="1" x14ac:dyDescent="0.3"/>
    <row r="878" s="1" customFormat="1" x14ac:dyDescent="0.3"/>
    <row r="879" s="1" customFormat="1" x14ac:dyDescent="0.3"/>
    <row r="880" s="1" customFormat="1" x14ac:dyDescent="0.3"/>
    <row r="881" s="1" customFormat="1" x14ac:dyDescent="0.3"/>
    <row r="882" s="1" customFormat="1" x14ac:dyDescent="0.3"/>
    <row r="883" s="1" customFormat="1" x14ac:dyDescent="0.3"/>
    <row r="884" s="1" customFormat="1" x14ac:dyDescent="0.3"/>
    <row r="885" s="1" customFormat="1" x14ac:dyDescent="0.3"/>
    <row r="886" s="1" customFormat="1" x14ac:dyDescent="0.3"/>
    <row r="887" s="1" customFormat="1" x14ac:dyDescent="0.3"/>
    <row r="888" s="1" customFormat="1" x14ac:dyDescent="0.3"/>
    <row r="889" s="1" customFormat="1" x14ac:dyDescent="0.3"/>
    <row r="890" s="1" customFormat="1" x14ac:dyDescent="0.3"/>
    <row r="891" s="1" customFormat="1" x14ac:dyDescent="0.3"/>
    <row r="892" s="1" customFormat="1" x14ac:dyDescent="0.3"/>
    <row r="893" s="1" customFormat="1" x14ac:dyDescent="0.3"/>
    <row r="894" s="1" customFormat="1" x14ac:dyDescent="0.3"/>
    <row r="895" s="1" customFormat="1" x14ac:dyDescent="0.3"/>
    <row r="896" s="1" customFormat="1" x14ac:dyDescent="0.3"/>
    <row r="897" s="1" customFormat="1" x14ac:dyDescent="0.3"/>
    <row r="898" s="1" customFormat="1" x14ac:dyDescent="0.3"/>
    <row r="899" s="1" customFormat="1" x14ac:dyDescent="0.3"/>
    <row r="900" s="1" customFormat="1" x14ac:dyDescent="0.3"/>
    <row r="901" s="1" customFormat="1" x14ac:dyDescent="0.3"/>
    <row r="902" s="1" customFormat="1" x14ac:dyDescent="0.3"/>
    <row r="903" s="1" customFormat="1" x14ac:dyDescent="0.3"/>
    <row r="904" s="1" customFormat="1" x14ac:dyDescent="0.3"/>
    <row r="905" s="1" customFormat="1" x14ac:dyDescent="0.3"/>
    <row r="906" s="1" customFormat="1" x14ac:dyDescent="0.3"/>
    <row r="907" s="1" customFormat="1" x14ac:dyDescent="0.3"/>
    <row r="908" s="1" customFormat="1" x14ac:dyDescent="0.3"/>
    <row r="909" s="1" customFormat="1" x14ac:dyDescent="0.3"/>
    <row r="910" s="1" customFormat="1" x14ac:dyDescent="0.3"/>
    <row r="911" s="1" customFormat="1" x14ac:dyDescent="0.3"/>
    <row r="912" s="1" customFormat="1" x14ac:dyDescent="0.3"/>
    <row r="913" s="1" customFormat="1" x14ac:dyDescent="0.3"/>
    <row r="914" s="1" customFormat="1" x14ac:dyDescent="0.3"/>
    <row r="915" s="1" customFormat="1" x14ac:dyDescent="0.3"/>
    <row r="916" s="1" customFormat="1" x14ac:dyDescent="0.3"/>
    <row r="917" s="1" customFormat="1" x14ac:dyDescent="0.3"/>
    <row r="918" s="1" customFormat="1" x14ac:dyDescent="0.3"/>
    <row r="919" s="1" customFormat="1" x14ac:dyDescent="0.3"/>
    <row r="920" s="1" customFormat="1" x14ac:dyDescent="0.3"/>
    <row r="921" s="1" customFormat="1" x14ac:dyDescent="0.3"/>
    <row r="922" s="1" customFormat="1" x14ac:dyDescent="0.3"/>
    <row r="923" s="1" customFormat="1" x14ac:dyDescent="0.3"/>
    <row r="924" s="1" customFormat="1" x14ac:dyDescent="0.3"/>
    <row r="925" s="1" customFormat="1" x14ac:dyDescent="0.3"/>
    <row r="926" s="1" customFormat="1" x14ac:dyDescent="0.3"/>
    <row r="927" s="1" customFormat="1" x14ac:dyDescent="0.3"/>
    <row r="928" s="1" customFormat="1" x14ac:dyDescent="0.3"/>
    <row r="929" s="1" customFormat="1" x14ac:dyDescent="0.3"/>
    <row r="930" s="1" customFormat="1" x14ac:dyDescent="0.3"/>
    <row r="931" s="1" customFormat="1" x14ac:dyDescent="0.3"/>
    <row r="932" s="1" customFormat="1" x14ac:dyDescent="0.3"/>
    <row r="933" s="1" customFormat="1" x14ac:dyDescent="0.3"/>
    <row r="934" s="1" customFormat="1" x14ac:dyDescent="0.3"/>
    <row r="935" s="1" customFormat="1" x14ac:dyDescent="0.3"/>
    <row r="936" s="1" customFormat="1" x14ac:dyDescent="0.3"/>
    <row r="937" s="1" customFormat="1" x14ac:dyDescent="0.3"/>
    <row r="938" s="1" customFormat="1" x14ac:dyDescent="0.3"/>
    <row r="939" s="1" customFormat="1" x14ac:dyDescent="0.3"/>
    <row r="940" s="1" customFormat="1" x14ac:dyDescent="0.3"/>
    <row r="941" s="1" customFormat="1" x14ac:dyDescent="0.3"/>
    <row r="942" s="1" customFormat="1" x14ac:dyDescent="0.3"/>
    <row r="943" s="1" customFormat="1" x14ac:dyDescent="0.3"/>
    <row r="944" s="1" customFormat="1" x14ac:dyDescent="0.3"/>
    <row r="945" s="1" customFormat="1" x14ac:dyDescent="0.3"/>
    <row r="946" s="1" customFormat="1" x14ac:dyDescent="0.3"/>
    <row r="947" s="1" customFormat="1" x14ac:dyDescent="0.3"/>
    <row r="948" s="1" customFormat="1" x14ac:dyDescent="0.3"/>
    <row r="949" s="1" customFormat="1" x14ac:dyDescent="0.3"/>
    <row r="950" s="1" customFormat="1" x14ac:dyDescent="0.3"/>
    <row r="951" s="1" customFormat="1" x14ac:dyDescent="0.3"/>
    <row r="952" s="1" customFormat="1" x14ac:dyDescent="0.3"/>
    <row r="953" s="1" customFormat="1" x14ac:dyDescent="0.3"/>
    <row r="954" s="1" customFormat="1" x14ac:dyDescent="0.3"/>
    <row r="955" s="1" customFormat="1" x14ac:dyDescent="0.3"/>
    <row r="956" s="1" customFormat="1" x14ac:dyDescent="0.3"/>
    <row r="957" s="1" customFormat="1" x14ac:dyDescent="0.3"/>
    <row r="958" s="1" customFormat="1" x14ac:dyDescent="0.3"/>
    <row r="959" s="1" customFormat="1" x14ac:dyDescent="0.3"/>
    <row r="960" s="1" customFormat="1" x14ac:dyDescent="0.3"/>
    <row r="961" s="1" customFormat="1" x14ac:dyDescent="0.3"/>
    <row r="962" s="1" customFormat="1" x14ac:dyDescent="0.3"/>
    <row r="963" s="1" customFormat="1" x14ac:dyDescent="0.3"/>
    <row r="964" s="1" customFormat="1" x14ac:dyDescent="0.3"/>
    <row r="965" s="1" customFormat="1" x14ac:dyDescent="0.3"/>
    <row r="966" s="1" customFormat="1" x14ac:dyDescent="0.3"/>
    <row r="967" s="1" customFormat="1" x14ac:dyDescent="0.3"/>
    <row r="968" s="1" customFormat="1" x14ac:dyDescent="0.3"/>
    <row r="969" s="1" customFormat="1" x14ac:dyDescent="0.3"/>
    <row r="970" s="1" customFormat="1" x14ac:dyDescent="0.3"/>
    <row r="971" s="1" customFormat="1" x14ac:dyDescent="0.3"/>
    <row r="972" s="1" customFormat="1" x14ac:dyDescent="0.3"/>
    <row r="973" s="1" customFormat="1" x14ac:dyDescent="0.3"/>
    <row r="974" s="1" customFormat="1" x14ac:dyDescent="0.3"/>
    <row r="975" s="1" customFormat="1" x14ac:dyDescent="0.3"/>
    <row r="976" s="1" customFormat="1" x14ac:dyDescent="0.3"/>
    <row r="977" s="1" customFormat="1" x14ac:dyDescent="0.3"/>
    <row r="978" s="1" customFormat="1" x14ac:dyDescent="0.3"/>
    <row r="979" s="1" customFormat="1" x14ac:dyDescent="0.3"/>
    <row r="980" s="1" customFormat="1" x14ac:dyDescent="0.3"/>
    <row r="981" s="1" customFormat="1" x14ac:dyDescent="0.3"/>
    <row r="982" s="1" customFormat="1" x14ac:dyDescent="0.3"/>
    <row r="983" s="1" customFormat="1" x14ac:dyDescent="0.3"/>
    <row r="984" s="1" customFormat="1" x14ac:dyDescent="0.3"/>
    <row r="985" s="1" customFormat="1" x14ac:dyDescent="0.3"/>
    <row r="986" s="1" customFormat="1" x14ac:dyDescent="0.3"/>
    <row r="987" s="1" customFormat="1" x14ac:dyDescent="0.3"/>
    <row r="988" s="1" customFormat="1" x14ac:dyDescent="0.3"/>
    <row r="989" s="1" customFormat="1" x14ac:dyDescent="0.3"/>
    <row r="990" s="1" customFormat="1" x14ac:dyDescent="0.3"/>
    <row r="991" s="1" customFormat="1" x14ac:dyDescent="0.3"/>
    <row r="992" s="1" customFormat="1" x14ac:dyDescent="0.3"/>
    <row r="993" s="1" customFormat="1" x14ac:dyDescent="0.3"/>
    <row r="994" s="1" customFormat="1" x14ac:dyDescent="0.3"/>
    <row r="995" s="1" customFormat="1" x14ac:dyDescent="0.3"/>
    <row r="996" s="1" customFormat="1" x14ac:dyDescent="0.3"/>
    <row r="997" s="1" customFormat="1" x14ac:dyDescent="0.3"/>
    <row r="998" s="1" customFormat="1" x14ac:dyDescent="0.3"/>
    <row r="999" s="1" customFormat="1" x14ac:dyDescent="0.3"/>
    <row r="1000" s="1" customFormat="1" x14ac:dyDescent="0.3"/>
    <row r="1001" s="1" customFormat="1" x14ac:dyDescent="0.3"/>
    <row r="1002" s="1" customFormat="1" x14ac:dyDescent="0.3"/>
    <row r="1003" s="1" customFormat="1" x14ac:dyDescent="0.3"/>
    <row r="1004" s="1" customFormat="1" x14ac:dyDescent="0.3"/>
    <row r="1005" s="1" customFormat="1" x14ac:dyDescent="0.3"/>
    <row r="1006" s="1" customFormat="1" x14ac:dyDescent="0.3"/>
    <row r="1007" s="1" customFormat="1" x14ac:dyDescent="0.3"/>
    <row r="1008" s="1" customFormat="1" x14ac:dyDescent="0.3"/>
    <row r="1009" s="1" customFormat="1" x14ac:dyDescent="0.3"/>
    <row r="1010" s="1" customFormat="1" x14ac:dyDescent="0.3"/>
    <row r="1011" s="1" customFormat="1" x14ac:dyDescent="0.3"/>
    <row r="1012" s="1" customFormat="1" x14ac:dyDescent="0.3"/>
    <row r="1013" s="1" customFormat="1" x14ac:dyDescent="0.3"/>
    <row r="1014" s="1" customFormat="1" x14ac:dyDescent="0.3"/>
    <row r="1015" s="1" customFormat="1" x14ac:dyDescent="0.3"/>
    <row r="1016" s="1" customFormat="1" x14ac:dyDescent="0.3"/>
    <row r="1017" s="1" customFormat="1" x14ac:dyDescent="0.3"/>
    <row r="1018" s="1" customFormat="1" x14ac:dyDescent="0.3"/>
    <row r="1019" s="1" customFormat="1" x14ac:dyDescent="0.3"/>
    <row r="1020" s="1" customFormat="1" x14ac:dyDescent="0.3"/>
    <row r="1021" s="1" customFormat="1" x14ac:dyDescent="0.3"/>
    <row r="1022" s="1" customFormat="1" x14ac:dyDescent="0.3"/>
    <row r="1023" s="1" customFormat="1" x14ac:dyDescent="0.3"/>
    <row r="1024" s="1" customFormat="1" x14ac:dyDescent="0.3"/>
    <row r="1025" s="1" customFormat="1" x14ac:dyDescent="0.3"/>
    <row r="1026" s="1" customFormat="1" x14ac:dyDescent="0.3"/>
    <row r="1027" s="1" customFormat="1" x14ac:dyDescent="0.3"/>
    <row r="1028" s="1" customFormat="1" x14ac:dyDescent="0.3"/>
    <row r="1029" s="1" customFormat="1" x14ac:dyDescent="0.3"/>
    <row r="1030" s="1" customFormat="1" x14ac:dyDescent="0.3"/>
    <row r="1031" s="1" customFormat="1" x14ac:dyDescent="0.3"/>
    <row r="1032" s="1" customFormat="1" x14ac:dyDescent="0.3"/>
    <row r="1033" s="1" customFormat="1" x14ac:dyDescent="0.3"/>
    <row r="1034" s="1" customFormat="1" x14ac:dyDescent="0.3"/>
    <row r="1035" s="1" customFormat="1" x14ac:dyDescent="0.3"/>
    <row r="1036" s="1" customFormat="1" x14ac:dyDescent="0.3"/>
    <row r="1037" s="1" customFormat="1" x14ac:dyDescent="0.3"/>
    <row r="1038" s="1" customFormat="1" x14ac:dyDescent="0.3"/>
    <row r="1039" s="1" customFormat="1" x14ac:dyDescent="0.3"/>
    <row r="1040" s="1" customFormat="1" x14ac:dyDescent="0.3"/>
    <row r="1041" s="1" customFormat="1" x14ac:dyDescent="0.3"/>
    <row r="1042" s="1" customFormat="1" x14ac:dyDescent="0.3"/>
    <row r="1043" s="1" customFormat="1" x14ac:dyDescent="0.3"/>
    <row r="1044" s="1" customFormat="1" x14ac:dyDescent="0.3"/>
    <row r="1045" s="1" customFormat="1" x14ac:dyDescent="0.3"/>
    <row r="1046" s="1" customFormat="1" x14ac:dyDescent="0.3"/>
    <row r="1047" s="1" customFormat="1" x14ac:dyDescent="0.3"/>
    <row r="1048" s="1" customFormat="1" x14ac:dyDescent="0.3"/>
    <row r="1049" s="1" customFormat="1" x14ac:dyDescent="0.3"/>
    <row r="1050" s="1" customFormat="1" x14ac:dyDescent="0.3"/>
    <row r="1051" s="1" customFormat="1" x14ac:dyDescent="0.3"/>
    <row r="1052" s="1" customFormat="1" x14ac:dyDescent="0.3"/>
    <row r="1053" s="1" customFormat="1" x14ac:dyDescent="0.3"/>
    <row r="1054" s="1" customFormat="1" x14ac:dyDescent="0.3"/>
    <row r="1055" s="1" customFormat="1" x14ac:dyDescent="0.3"/>
    <row r="1056" s="1" customFormat="1" x14ac:dyDescent="0.3"/>
    <row r="1057" s="1" customFormat="1" x14ac:dyDescent="0.3"/>
    <row r="1058" s="1" customFormat="1" x14ac:dyDescent="0.3"/>
    <row r="1059" s="1" customFormat="1" x14ac:dyDescent="0.3"/>
    <row r="1060" s="1" customFormat="1" x14ac:dyDescent="0.3"/>
    <row r="1061" s="1" customFormat="1" x14ac:dyDescent="0.3"/>
    <row r="1062" s="1" customFormat="1" x14ac:dyDescent="0.3"/>
    <row r="1063" s="1" customFormat="1" x14ac:dyDescent="0.3"/>
    <row r="1064" s="1" customFormat="1" x14ac:dyDescent="0.3"/>
    <row r="1065" s="1" customFormat="1" x14ac:dyDescent="0.3"/>
    <row r="1066" s="1" customFormat="1" x14ac:dyDescent="0.3"/>
    <row r="1067" s="1" customFormat="1" x14ac:dyDescent="0.3"/>
    <row r="1068" s="1" customFormat="1" x14ac:dyDescent="0.3"/>
    <row r="1069" s="1" customFormat="1" x14ac:dyDescent="0.3"/>
    <row r="1070" s="1" customFormat="1" x14ac:dyDescent="0.3"/>
    <row r="1071" s="1" customFormat="1" x14ac:dyDescent="0.3"/>
    <row r="1072" s="1" customFormat="1" x14ac:dyDescent="0.3"/>
    <row r="1073" s="1" customFormat="1" x14ac:dyDescent="0.3"/>
    <row r="1074" s="1" customFormat="1" x14ac:dyDescent="0.3"/>
    <row r="1075" s="1" customFormat="1" x14ac:dyDescent="0.3"/>
    <row r="1076" s="1" customFormat="1" x14ac:dyDescent="0.3"/>
    <row r="1077" s="1" customFormat="1" x14ac:dyDescent="0.3"/>
    <row r="1078" s="1" customFormat="1" x14ac:dyDescent="0.3"/>
    <row r="1079" s="1" customFormat="1" x14ac:dyDescent="0.3"/>
    <row r="1080" s="1" customFormat="1" x14ac:dyDescent="0.3"/>
    <row r="1081" s="1" customFormat="1" x14ac:dyDescent="0.3"/>
    <row r="1082" s="1" customFormat="1" x14ac:dyDescent="0.3"/>
    <row r="1083" s="1" customFormat="1" x14ac:dyDescent="0.3"/>
    <row r="1084" s="1" customFormat="1" x14ac:dyDescent="0.3"/>
    <row r="1085" s="1" customFormat="1" x14ac:dyDescent="0.3"/>
    <row r="1086" s="1" customFormat="1" x14ac:dyDescent="0.3"/>
    <row r="1087" s="1" customFormat="1" x14ac:dyDescent="0.3"/>
    <row r="1088" s="1" customFormat="1" x14ac:dyDescent="0.3"/>
    <row r="1089" s="1" customFormat="1" x14ac:dyDescent="0.3"/>
    <row r="1090" s="1" customFormat="1" x14ac:dyDescent="0.3"/>
    <row r="1091" s="1" customFormat="1" x14ac:dyDescent="0.3"/>
    <row r="1092" s="1" customFormat="1" x14ac:dyDescent="0.3"/>
    <row r="1093" s="1" customFormat="1" x14ac:dyDescent="0.3"/>
    <row r="1094" s="1" customFormat="1" x14ac:dyDescent="0.3"/>
    <row r="1095" s="1" customFormat="1" x14ac:dyDescent="0.3"/>
    <row r="1096" s="1" customFormat="1" x14ac:dyDescent="0.3"/>
    <row r="1097" s="1" customFormat="1" x14ac:dyDescent="0.3"/>
    <row r="1098" s="1" customFormat="1" x14ac:dyDescent="0.3"/>
    <row r="1099" s="1" customFormat="1" x14ac:dyDescent="0.3"/>
    <row r="1100" s="1" customFormat="1" x14ac:dyDescent="0.3"/>
    <row r="1101" s="1" customFormat="1" x14ac:dyDescent="0.3"/>
    <row r="1102" s="1" customFormat="1" x14ac:dyDescent="0.3"/>
    <row r="1103" s="1" customFormat="1" x14ac:dyDescent="0.3"/>
    <row r="1104" s="1" customFormat="1" x14ac:dyDescent="0.3"/>
    <row r="1105" s="1" customFormat="1" x14ac:dyDescent="0.3"/>
    <row r="1106" s="1" customFormat="1" x14ac:dyDescent="0.3"/>
    <row r="1107" s="1" customFormat="1" x14ac:dyDescent="0.3"/>
    <row r="1108" s="1" customFormat="1" x14ac:dyDescent="0.3"/>
    <row r="1109" s="1" customFormat="1" x14ac:dyDescent="0.3"/>
    <row r="1110" s="1" customFormat="1" x14ac:dyDescent="0.3"/>
    <row r="1111" s="1" customFormat="1" x14ac:dyDescent="0.3"/>
    <row r="1112" s="1" customFormat="1" x14ac:dyDescent="0.3"/>
    <row r="1113" s="1" customFormat="1" x14ac:dyDescent="0.3"/>
    <row r="1114" s="1" customFormat="1" x14ac:dyDescent="0.3"/>
    <row r="1115" s="1" customFormat="1" x14ac:dyDescent="0.3"/>
    <row r="1116" s="1" customFormat="1" x14ac:dyDescent="0.3"/>
    <row r="1117" s="1" customFormat="1" x14ac:dyDescent="0.3"/>
    <row r="1118" s="1" customFormat="1" x14ac:dyDescent="0.3"/>
    <row r="1119" s="1" customFormat="1" x14ac:dyDescent="0.3"/>
    <row r="1120" s="1" customFormat="1" x14ac:dyDescent="0.3"/>
    <row r="1121" s="1" customFormat="1" x14ac:dyDescent="0.3"/>
    <row r="1122" s="1" customFormat="1" x14ac:dyDescent="0.3"/>
    <row r="1123" s="1" customFormat="1" x14ac:dyDescent="0.3"/>
    <row r="1124" s="1" customFormat="1" x14ac:dyDescent="0.3"/>
    <row r="1125" s="1" customFormat="1" x14ac:dyDescent="0.3"/>
    <row r="1126" s="1" customFormat="1" x14ac:dyDescent="0.3"/>
    <row r="1127" s="1" customFormat="1" x14ac:dyDescent="0.3"/>
    <row r="1128" s="1" customFormat="1" x14ac:dyDescent="0.3"/>
    <row r="1129" s="1" customFormat="1" x14ac:dyDescent="0.3"/>
    <row r="1130" s="1" customFormat="1" x14ac:dyDescent="0.3"/>
    <row r="1131" s="1" customFormat="1" x14ac:dyDescent="0.3"/>
    <row r="1132" s="1" customFormat="1" x14ac:dyDescent="0.3"/>
    <row r="1133" s="1" customFormat="1" x14ac:dyDescent="0.3"/>
    <row r="1134" s="1" customFormat="1" x14ac:dyDescent="0.3"/>
    <row r="1135" s="1" customFormat="1" x14ac:dyDescent="0.3"/>
    <row r="1136" s="1" customFormat="1" x14ac:dyDescent="0.3"/>
    <row r="1137" s="1" customFormat="1" x14ac:dyDescent="0.3"/>
    <row r="1138" s="1" customFormat="1" x14ac:dyDescent="0.3"/>
    <row r="1139" s="1" customFormat="1" x14ac:dyDescent="0.3"/>
    <row r="1140" s="1" customFormat="1" x14ac:dyDescent="0.3"/>
    <row r="1141" s="1" customFormat="1" x14ac:dyDescent="0.3"/>
    <row r="1142" s="1" customFormat="1" x14ac:dyDescent="0.3"/>
    <row r="1143" s="1" customFormat="1" x14ac:dyDescent="0.3"/>
    <row r="1144" s="1" customFormat="1" x14ac:dyDescent="0.3"/>
    <row r="1145" s="1" customFormat="1" x14ac:dyDescent="0.3"/>
    <row r="1146" s="1" customFormat="1" x14ac:dyDescent="0.3"/>
    <row r="1147" s="1" customFormat="1" x14ac:dyDescent="0.3"/>
    <row r="1148" s="1" customFormat="1" x14ac:dyDescent="0.3"/>
    <row r="1149" s="1" customFormat="1" x14ac:dyDescent="0.3"/>
    <row r="1150" s="1" customFormat="1" x14ac:dyDescent="0.3"/>
    <row r="1151" s="1" customFormat="1" x14ac:dyDescent="0.3"/>
    <row r="1152" s="1" customFormat="1" x14ac:dyDescent="0.3"/>
    <row r="1153" s="1" customFormat="1" x14ac:dyDescent="0.3"/>
    <row r="1154" s="1" customFormat="1" x14ac:dyDescent="0.3"/>
    <row r="1155" s="1" customFormat="1" x14ac:dyDescent="0.3"/>
    <row r="1156" s="1" customFormat="1" x14ac:dyDescent="0.3"/>
    <row r="1157" s="1" customFormat="1" x14ac:dyDescent="0.3"/>
    <row r="1158" s="1" customFormat="1" x14ac:dyDescent="0.3"/>
    <row r="1159" s="1" customFormat="1" x14ac:dyDescent="0.3"/>
    <row r="1160" s="1" customFormat="1" x14ac:dyDescent="0.3"/>
    <row r="1161" s="1" customFormat="1" x14ac:dyDescent="0.3"/>
    <row r="1162" s="1" customFormat="1" x14ac:dyDescent="0.3"/>
    <row r="1163" s="1" customFormat="1" x14ac:dyDescent="0.3"/>
    <row r="1164" s="1" customFormat="1" x14ac:dyDescent="0.3"/>
    <row r="1165" s="1" customFormat="1" x14ac:dyDescent="0.3"/>
    <row r="1166" s="1" customFormat="1" x14ac:dyDescent="0.3"/>
    <row r="1167" s="1" customFormat="1" x14ac:dyDescent="0.3"/>
    <row r="1168" s="1" customFormat="1" x14ac:dyDescent="0.3"/>
    <row r="1169" s="1" customFormat="1" x14ac:dyDescent="0.3"/>
    <row r="1170" s="1" customFormat="1" x14ac:dyDescent="0.3"/>
    <row r="1171" s="1" customFormat="1" x14ac:dyDescent="0.3"/>
    <row r="1172" s="1" customFormat="1" x14ac:dyDescent="0.3"/>
    <row r="1173" s="1" customFormat="1" x14ac:dyDescent="0.3"/>
    <row r="1174" s="1" customFormat="1" x14ac:dyDescent="0.3"/>
    <row r="1175" s="1" customFormat="1" x14ac:dyDescent="0.3"/>
    <row r="1176" s="1" customFormat="1" x14ac:dyDescent="0.3"/>
    <row r="1177" s="1" customFormat="1" x14ac:dyDescent="0.3"/>
    <row r="1178" s="1" customFormat="1" x14ac:dyDescent="0.3"/>
    <row r="1179" s="1" customFormat="1" x14ac:dyDescent="0.3"/>
    <row r="1180" s="1" customFormat="1" x14ac:dyDescent="0.3"/>
    <row r="1181" s="1" customFormat="1" x14ac:dyDescent="0.3"/>
    <row r="1182" s="1" customFormat="1" x14ac:dyDescent="0.3"/>
    <row r="1183" s="1" customFormat="1" x14ac:dyDescent="0.3"/>
    <row r="1184" s="1" customFormat="1" x14ac:dyDescent="0.3"/>
    <row r="1185" s="1" customFormat="1" x14ac:dyDescent="0.3"/>
    <row r="1186" s="1" customFormat="1" x14ac:dyDescent="0.3"/>
    <row r="1187" s="1" customFormat="1" x14ac:dyDescent="0.3"/>
    <row r="1188" s="1" customFormat="1" x14ac:dyDescent="0.3"/>
    <row r="1189" s="1" customFormat="1" x14ac:dyDescent="0.3"/>
    <row r="1190" s="1" customFormat="1" x14ac:dyDescent="0.3"/>
    <row r="1191" s="1" customFormat="1" x14ac:dyDescent="0.3"/>
    <row r="1192" s="1" customFormat="1" x14ac:dyDescent="0.3"/>
    <row r="1193" s="1" customFormat="1" x14ac:dyDescent="0.3"/>
    <row r="1194" s="1" customFormat="1" x14ac:dyDescent="0.3"/>
    <row r="1195" s="1" customFormat="1" x14ac:dyDescent="0.3"/>
    <row r="1196" s="1" customFormat="1" x14ac:dyDescent="0.3"/>
    <row r="1197" s="1" customFormat="1" x14ac:dyDescent="0.3"/>
    <row r="1198" s="1" customFormat="1" x14ac:dyDescent="0.3"/>
    <row r="1199" s="1" customFormat="1" x14ac:dyDescent="0.3"/>
    <row r="1200" s="1" customFormat="1" x14ac:dyDescent="0.3"/>
    <row r="1201" s="1" customFormat="1" x14ac:dyDescent="0.3"/>
    <row r="1202" s="1" customFormat="1" x14ac:dyDescent="0.3"/>
    <row r="1203" s="1" customFormat="1" x14ac:dyDescent="0.3"/>
    <row r="1204" s="1" customFormat="1" x14ac:dyDescent="0.3"/>
    <row r="1205" s="1" customFormat="1" x14ac:dyDescent="0.3"/>
    <row r="1206" s="1" customFormat="1" x14ac:dyDescent="0.3"/>
    <row r="1207" s="1" customFormat="1" x14ac:dyDescent="0.3"/>
    <row r="1208" s="1" customFormat="1" x14ac:dyDescent="0.3"/>
    <row r="1209" s="1" customFormat="1" x14ac:dyDescent="0.3"/>
    <row r="1210" s="1" customFormat="1" x14ac:dyDescent="0.3"/>
    <row r="1211" s="1" customFormat="1" x14ac:dyDescent="0.3"/>
    <row r="1212" s="1" customFormat="1" x14ac:dyDescent="0.3"/>
    <row r="1213" s="1" customFormat="1" x14ac:dyDescent="0.3"/>
    <row r="1214" s="1" customFormat="1" x14ac:dyDescent="0.3"/>
    <row r="1215" s="1" customFormat="1" x14ac:dyDescent="0.3"/>
    <row r="1216" s="1" customFormat="1" x14ac:dyDescent="0.3"/>
    <row r="1217" s="1" customFormat="1" x14ac:dyDescent="0.3"/>
    <row r="1218" s="1" customFormat="1" x14ac:dyDescent="0.3"/>
    <row r="1219" s="1" customFormat="1" x14ac:dyDescent="0.3"/>
    <row r="1220" s="1" customFormat="1" x14ac:dyDescent="0.3"/>
    <row r="1221" s="1" customFormat="1" x14ac:dyDescent="0.3"/>
    <row r="1222" s="1" customFormat="1" x14ac:dyDescent="0.3"/>
    <row r="1223" s="1" customFormat="1" x14ac:dyDescent="0.3"/>
    <row r="1224" s="1" customFormat="1" x14ac:dyDescent="0.3"/>
    <row r="1225" s="1" customFormat="1" x14ac:dyDescent="0.3"/>
    <row r="1226" s="1" customFormat="1" x14ac:dyDescent="0.3"/>
    <row r="1227" s="1" customFormat="1" x14ac:dyDescent="0.3"/>
    <row r="1228" s="1" customFormat="1" x14ac:dyDescent="0.3"/>
    <row r="1229" s="1" customFormat="1" x14ac:dyDescent="0.3"/>
    <row r="1230" s="1" customFormat="1" x14ac:dyDescent="0.3"/>
    <row r="1231" s="1" customFormat="1" x14ac:dyDescent="0.3"/>
    <row r="1232" s="1" customFormat="1" x14ac:dyDescent="0.3"/>
    <row r="1233" s="1" customFormat="1" x14ac:dyDescent="0.3"/>
    <row r="1234" s="1" customFormat="1" x14ac:dyDescent="0.3"/>
    <row r="1235" s="1" customFormat="1" x14ac:dyDescent="0.3"/>
    <row r="1236" s="1" customFormat="1" x14ac:dyDescent="0.3"/>
    <row r="1237" s="1" customFormat="1" x14ac:dyDescent="0.3"/>
    <row r="1238" s="1" customFormat="1" x14ac:dyDescent="0.3"/>
    <row r="1239" s="1" customFormat="1" x14ac:dyDescent="0.3"/>
    <row r="1240" s="1" customFormat="1" x14ac:dyDescent="0.3"/>
    <row r="1241" s="1" customFormat="1" x14ac:dyDescent="0.3"/>
    <row r="1242" s="1" customFormat="1" x14ac:dyDescent="0.3"/>
    <row r="1243" s="1" customFormat="1" x14ac:dyDescent="0.3"/>
    <row r="1244" s="1" customFormat="1" x14ac:dyDescent="0.3"/>
    <row r="1245" s="1" customFormat="1" x14ac:dyDescent="0.3"/>
    <row r="1246" s="1" customFormat="1" x14ac:dyDescent="0.3"/>
    <row r="1247" s="1" customFormat="1" x14ac:dyDescent="0.3"/>
    <row r="1248" s="1" customFormat="1" x14ac:dyDescent="0.3"/>
    <row r="1249" s="1" customFormat="1" x14ac:dyDescent="0.3"/>
    <row r="1250" s="1" customFormat="1" x14ac:dyDescent="0.3"/>
    <row r="1251" s="1" customFormat="1" x14ac:dyDescent="0.3"/>
    <row r="1252" s="1" customFormat="1" x14ac:dyDescent="0.3"/>
    <row r="1253" s="1" customFormat="1" x14ac:dyDescent="0.3"/>
    <row r="1254" s="1" customFormat="1" x14ac:dyDescent="0.3"/>
    <row r="1255" s="1" customFormat="1" x14ac:dyDescent="0.3"/>
    <row r="1256" s="1" customFormat="1" x14ac:dyDescent="0.3"/>
    <row r="1257" s="1" customFormat="1" x14ac:dyDescent="0.3"/>
    <row r="1258" s="1" customFormat="1" x14ac:dyDescent="0.3"/>
    <row r="1259" s="1" customFormat="1" x14ac:dyDescent="0.3"/>
    <row r="1260" s="1" customFormat="1" x14ac:dyDescent="0.3"/>
    <row r="1261" s="1" customFormat="1" x14ac:dyDescent="0.3"/>
    <row r="1262" s="1" customFormat="1" x14ac:dyDescent="0.3"/>
    <row r="1263" s="1" customFormat="1" x14ac:dyDescent="0.3"/>
    <row r="1264" s="1" customFormat="1" x14ac:dyDescent="0.3"/>
    <row r="1265" s="1" customFormat="1" x14ac:dyDescent="0.3"/>
    <row r="1266" s="1" customFormat="1" x14ac:dyDescent="0.3"/>
    <row r="1267" s="1" customFormat="1" x14ac:dyDescent="0.3"/>
    <row r="1268" s="1" customFormat="1" x14ac:dyDescent="0.3"/>
    <row r="1269" s="1" customFormat="1" x14ac:dyDescent="0.3"/>
    <row r="1270" s="1" customFormat="1" x14ac:dyDescent="0.3"/>
    <row r="1271" s="1" customFormat="1" x14ac:dyDescent="0.3"/>
    <row r="1272" s="1" customFormat="1" x14ac:dyDescent="0.3"/>
    <row r="1273" s="1" customFormat="1" x14ac:dyDescent="0.3"/>
    <row r="1274" s="1" customFormat="1" x14ac:dyDescent="0.3"/>
    <row r="1275" s="1" customFormat="1" x14ac:dyDescent="0.3"/>
    <row r="1276" s="1" customFormat="1" x14ac:dyDescent="0.3"/>
    <row r="1277" s="1" customFormat="1" x14ac:dyDescent="0.3"/>
    <row r="1278" s="1" customFormat="1" x14ac:dyDescent="0.3"/>
    <row r="1279" s="1" customFormat="1" x14ac:dyDescent="0.3"/>
    <row r="1280" s="1" customFormat="1" x14ac:dyDescent="0.3"/>
    <row r="1281" s="1" customFormat="1" x14ac:dyDescent="0.3"/>
    <row r="1282" s="1" customFormat="1" x14ac:dyDescent="0.3"/>
    <row r="1283" s="1" customFormat="1" x14ac:dyDescent="0.3"/>
    <row r="1284" s="1" customFormat="1" x14ac:dyDescent="0.3"/>
    <row r="1285" s="1" customFormat="1" x14ac:dyDescent="0.3"/>
    <row r="1286" s="1" customFormat="1" x14ac:dyDescent="0.3"/>
    <row r="1287" s="1" customFormat="1" x14ac:dyDescent="0.3"/>
    <row r="1288" s="1" customFormat="1" x14ac:dyDescent="0.3"/>
    <row r="1289" s="1" customFormat="1" x14ac:dyDescent="0.3"/>
    <row r="1290" s="1" customFormat="1" x14ac:dyDescent="0.3"/>
    <row r="1291" s="1" customFormat="1" x14ac:dyDescent="0.3"/>
    <row r="1292" s="1" customFormat="1" x14ac:dyDescent="0.3"/>
    <row r="1293" s="1" customFormat="1" x14ac:dyDescent="0.3"/>
    <row r="1294" s="1" customFormat="1" x14ac:dyDescent="0.3"/>
    <row r="1295" s="1" customFormat="1" x14ac:dyDescent="0.3"/>
    <row r="1296" s="1" customFormat="1" x14ac:dyDescent="0.3"/>
    <row r="1297" s="1" customFormat="1" x14ac:dyDescent="0.3"/>
    <row r="1298" s="1" customFormat="1" x14ac:dyDescent="0.3"/>
    <row r="1299" s="1" customFormat="1" x14ac:dyDescent="0.3"/>
    <row r="1300" s="1" customFormat="1" x14ac:dyDescent="0.3"/>
    <row r="1301" s="1" customFormat="1" x14ac:dyDescent="0.3"/>
    <row r="1302" s="1" customFormat="1" x14ac:dyDescent="0.3"/>
    <row r="1303" s="1" customFormat="1" x14ac:dyDescent="0.3"/>
    <row r="1304" s="1" customFormat="1" x14ac:dyDescent="0.3"/>
    <row r="1305" s="1" customFormat="1" x14ac:dyDescent="0.3"/>
    <row r="1306" s="1" customFormat="1" x14ac:dyDescent="0.3"/>
    <row r="1307" s="1" customFormat="1" x14ac:dyDescent="0.3"/>
    <row r="1308" s="1" customFormat="1" x14ac:dyDescent="0.3"/>
    <row r="1309" s="1" customFormat="1" x14ac:dyDescent="0.3"/>
    <row r="1310" s="1" customFormat="1" x14ac:dyDescent="0.3"/>
    <row r="1311" s="1" customFormat="1" x14ac:dyDescent="0.3"/>
    <row r="1312" s="1" customFormat="1" x14ac:dyDescent="0.3"/>
    <row r="1313" spans="1:1" s="1" customFormat="1" x14ac:dyDescent="0.3"/>
    <row r="1314" spans="1:1" s="1" customFormat="1" x14ac:dyDescent="0.3"/>
    <row r="1315" spans="1:1" s="1" customFormat="1" x14ac:dyDescent="0.3"/>
    <row r="1316" spans="1:1" s="1" customFormat="1" x14ac:dyDescent="0.3"/>
    <row r="1317" spans="1:1" s="1" customFormat="1" x14ac:dyDescent="0.3"/>
    <row r="1318" spans="1:1" s="1" customFormat="1" x14ac:dyDescent="0.3"/>
    <row r="1319" spans="1:1" s="1" customFormat="1" x14ac:dyDescent="0.3"/>
    <row r="1320" spans="1:1" s="1" customFormat="1" x14ac:dyDescent="0.3"/>
    <row r="1321" spans="1:1" s="1" customFormat="1" x14ac:dyDescent="0.3"/>
    <row r="1322" spans="1:1" s="1" customFormat="1" x14ac:dyDescent="0.3"/>
    <row r="1323" spans="1:1" s="1" customFormat="1" x14ac:dyDescent="0.3"/>
    <row r="1324" spans="1:1" s="1" customFormat="1" x14ac:dyDescent="0.3"/>
    <row r="1325" spans="1:1" s="1" customFormat="1" x14ac:dyDescent="0.3"/>
    <row r="1326" spans="1:1" s="1" customFormat="1" x14ac:dyDescent="0.3"/>
    <row r="1327" spans="1:1" s="1" customFormat="1" x14ac:dyDescent="0.3"/>
    <row r="1328" spans="1:1" s="1" customFormat="1" x14ac:dyDescent="0.3">
      <c r="A1328" s="16"/>
    </row>
    <row r="1329" spans="1:14" s="1" customFormat="1" x14ac:dyDescent="0.3">
      <c r="A1329" s="16"/>
      <c r="B1329" s="16"/>
      <c r="C1329" s="16"/>
      <c r="D1329" s="16"/>
      <c r="E1329" s="16"/>
      <c r="F1329" s="16"/>
      <c r="G1329" s="16"/>
      <c r="H1329" s="16"/>
      <c r="I1329" s="16"/>
      <c r="J1329" s="16"/>
      <c r="K1329" s="16"/>
      <c r="L1329" s="16"/>
      <c r="M1329" s="16"/>
      <c r="N1329" s="16"/>
    </row>
    <row r="1330" spans="1:14" s="1" customFormat="1" x14ac:dyDescent="0.3">
      <c r="A1330" s="16"/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  <c r="L1330" s="16"/>
      <c r="M1330" s="16"/>
      <c r="N1330" s="16"/>
    </row>
    <row r="1331" spans="1:14" s="1" customFormat="1" x14ac:dyDescent="0.3">
      <c r="A1331" s="16"/>
      <c r="B1331" s="16"/>
      <c r="C1331" s="16"/>
      <c r="D1331" s="16"/>
      <c r="E1331" s="16"/>
      <c r="F1331" s="16"/>
      <c r="G1331" s="16"/>
      <c r="H1331" s="16"/>
      <c r="I1331" s="16"/>
      <c r="J1331" s="16"/>
      <c r="K1331" s="16"/>
      <c r="L1331" s="16"/>
      <c r="M1331" s="16"/>
      <c r="N1331" s="16"/>
    </row>
  </sheetData>
  <mergeCells count="8">
    <mergeCell ref="A53:N53"/>
    <mergeCell ref="A7:N7"/>
    <mergeCell ref="A1:N1"/>
    <mergeCell ref="A3:A4"/>
    <mergeCell ref="B3:B4"/>
    <mergeCell ref="C3:C4"/>
    <mergeCell ref="D3:J3"/>
    <mergeCell ref="K3:N3"/>
  </mergeCells>
  <phoneticPr fontId="21" type="noConversion"/>
  <hyperlinks>
    <hyperlink ref="C10" r:id="rId1" xr:uid="{481E67C4-B43B-4B23-BA4D-CD451CA1C47D}"/>
    <hyperlink ref="C60" r:id="rId2" xr:uid="{0A36435D-0498-440D-A513-C16926FF818C}"/>
    <hyperlink ref="C57" r:id="rId3" xr:uid="{6D44D360-A78D-49CE-9E94-7C3D0FC157D0}"/>
    <hyperlink ref="C54" r:id="rId4" xr:uid="{974DF97A-DC16-4662-879E-4F50BB9BBE95}"/>
    <hyperlink ref="C56" r:id="rId5" xr:uid="{4CD480C0-4083-4533-9386-BFC14BFB42A8}"/>
    <hyperlink ref="C13" r:id="rId6" xr:uid="{E36FDC0F-E9F0-49C0-866D-431937366168}"/>
    <hyperlink ref="C14" r:id="rId7" xr:uid="{5DCFD592-934E-4C0F-9C24-25A9E74D2DDF}"/>
    <hyperlink ref="C9" r:id="rId8" xr:uid="{2C988228-40B4-4F83-B014-6245C1052C20}"/>
    <hyperlink ref="C16" r:id="rId9" xr:uid="{B2566E9D-E877-4444-826A-9DABF839CD6B}"/>
    <hyperlink ref="C8" r:id="rId10" xr:uid="{05824255-5FFD-4B86-8C17-DB67E2754B5E}"/>
    <hyperlink ref="C15" r:id="rId11" xr:uid="{DB87D672-30F0-4431-8081-91FD5319A530}"/>
    <hyperlink ref="C12" r:id="rId12" xr:uid="{31296D84-C353-4F50-AFCF-1544F9083F9A}"/>
    <hyperlink ref="C17" r:id="rId13" xr:uid="{0B7A88CE-EE05-429A-A0F3-19B6DD3E0832}"/>
    <hyperlink ref="C19" r:id="rId14" xr:uid="{207A4AF1-5A61-4178-9623-591C52A14151}"/>
    <hyperlink ref="C20" r:id="rId15" xr:uid="{96DDE083-0815-4C1F-A7AF-8F91B5C74FC8}"/>
    <hyperlink ref="C30" r:id="rId16" xr:uid="{7F216C93-9C24-43AB-84A7-5C93DA7ECEBB}"/>
    <hyperlink ref="C25" r:id="rId17" xr:uid="{85CEDAAC-CDD3-40AF-87AC-6C1E436C1DA8}"/>
    <hyperlink ref="C31" r:id="rId18" xr:uid="{4E23150D-48C7-446A-B668-1B2CEDBCDE9A}"/>
    <hyperlink ref="C11" r:id="rId19" xr:uid="{92D19F91-BC92-4965-8D3C-DDC77B2F1F6C}"/>
    <hyperlink ref="C26" r:id="rId20" xr:uid="{35B92B11-5C83-4621-9913-8206567C77E3}"/>
    <hyperlink ref="C24" r:id="rId21" xr:uid="{ED489331-D03F-4E1C-81DF-E82582599A30}"/>
    <hyperlink ref="C27" r:id="rId22" xr:uid="{2A9ADD08-2C72-4248-98C9-E86D6686D868}"/>
    <hyperlink ref="C28" r:id="rId23" xr:uid="{7BB0FC74-DFDE-48EA-B096-28C96DB9148E}"/>
    <hyperlink ref="C32" r:id="rId24" xr:uid="{C9FF80BA-B4B6-439C-9E08-14956F72D3CB}"/>
    <hyperlink ref="C21" r:id="rId25" xr:uid="{B2D59003-AF02-4D2F-B4FE-088906C1D314}"/>
    <hyperlink ref="C33" r:id="rId26" xr:uid="{3A36941E-7DDA-448C-BDA2-D30EE13A7844}"/>
    <hyperlink ref="C29" r:id="rId27" xr:uid="{2075B63F-46BB-4118-ABB6-2C4181161F9A}"/>
    <hyperlink ref="C34" r:id="rId28" xr:uid="{0FABDBDC-2C06-4002-9E6B-0CE2023C4091}"/>
    <hyperlink ref="C22" r:id="rId29" xr:uid="{9D6AE19A-0949-47CB-9164-4CF9803B0D09}"/>
    <hyperlink ref="C35" r:id="rId30" xr:uid="{1BFC2E98-3CF1-4101-887F-AC820A2749BE}"/>
    <hyperlink ref="C38" r:id="rId31" xr:uid="{35964782-3D96-4D46-ABC3-438AF93F73F6}"/>
    <hyperlink ref="C40" r:id="rId32" xr:uid="{B8C4822A-E1FB-464D-8E95-854DACF42940}"/>
    <hyperlink ref="C47" r:id="rId33" xr:uid="{A1CD7602-09E9-4E06-B040-44AB9B37F8EB}"/>
    <hyperlink ref="C37" r:id="rId34" xr:uid="{542627BF-55EA-4D42-A8D7-A5F641363877}"/>
    <hyperlink ref="C18" r:id="rId35" xr:uid="{E99BADF5-AD31-4FBF-95FA-AF1E545866FA}"/>
    <hyperlink ref="C43" r:id="rId36" xr:uid="{6D75365C-AC10-4BBA-952B-DC8E2AA039B9}"/>
    <hyperlink ref="C41" r:id="rId37" xr:uid="{81DBFA04-351F-40AF-8AFC-FF0AB6DA8C7E}"/>
    <hyperlink ref="C66" r:id="rId38" xr:uid="{DA60BC9D-D0E5-4F11-AD1D-E9BB4BB6A429}"/>
    <hyperlink ref="C39" r:id="rId39" xr:uid="{7D8C5AD7-9423-41AD-BAC7-314810F3DF78}"/>
    <hyperlink ref="C45" r:id="rId40" xr:uid="{3EE4A66A-BBFC-464F-A801-74554FA27356}"/>
    <hyperlink ref="C23" r:id="rId41" xr:uid="{3B3965D0-2999-4026-9F5D-4D95CB6CB22A}"/>
    <hyperlink ref="C42" r:id="rId42" xr:uid="{8AA9D909-5A05-4945-8B5E-67DEBB8B2B7F}"/>
    <hyperlink ref="C48" r:id="rId43" xr:uid="{2BE08776-D60F-4B2E-84DD-F5EAAE3ECEA5}"/>
    <hyperlink ref="C46" r:id="rId44" xr:uid="{3EBF6BAA-BF86-4059-8B77-233615F282E4}"/>
    <hyperlink ref="C49" r:id="rId45" xr:uid="{4DAEA2AF-4C37-4147-8F22-84C28B74C3C2}"/>
    <hyperlink ref="C51" r:id="rId46" xr:uid="{3A139AB7-9BEF-4DB0-9F82-646D846730E0}"/>
    <hyperlink ref="C44" r:id="rId47" xr:uid="{2748E823-DEDD-43F8-9D8A-80BF4C8A39E0}"/>
    <hyperlink ref="C55" r:id="rId48" xr:uid="{766AF8EA-DD48-4EB1-8DC1-DB15895377DE}"/>
    <hyperlink ref="C58" r:id="rId49" xr:uid="{B3AEAFE0-8A7A-46B5-9341-81479B0951CF}"/>
    <hyperlink ref="C61" r:id="rId50" xr:uid="{C83622DB-72CC-4A3B-B270-092F2CE6B479}"/>
    <hyperlink ref="C59" r:id="rId51" xr:uid="{AF19A5BE-D202-4810-9FBC-2387BDD993BB}"/>
    <hyperlink ref="C64" r:id="rId52" xr:uid="{AC44B5A8-5ACD-487F-AF3C-9DBCF678BB98}"/>
    <hyperlink ref="C62" r:id="rId53" xr:uid="{71ABD134-1FC6-4E49-9B5A-AF5E2CE3BCF7}"/>
    <hyperlink ref="C63" r:id="rId54" xr:uid="{1F6BAEEE-DDCC-4AAB-A9DC-BE38117A82D0}"/>
    <hyperlink ref="C68" r:id="rId55" xr:uid="{4E19143E-3D65-41A5-B116-4473E4418ABC}"/>
    <hyperlink ref="C67" r:id="rId56" xr:uid="{265D31EE-04F9-41B8-827B-DC154C2817E4}"/>
    <hyperlink ref="C36" r:id="rId57" xr:uid="{280A290E-B06D-4C24-9990-4AC695B2083F}"/>
    <hyperlink ref="C50" r:id="rId58" xr:uid="{7608E017-EC1F-4F8C-A08D-AEB9E1C2FB6B}"/>
    <hyperlink ref="C65" r:id="rId59" xr:uid="{778F51BB-B890-4615-BA0E-9700C24D5DEC}"/>
  </hyperlinks>
  <pageMargins left="0.7" right="0.7" top="0.75" bottom="0.75" header="0.3" footer="0.3"/>
  <pageSetup paperSize="9" orientation="landscape" r:id="rId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59DB-50CC-4A0A-87D2-6F539EEB1A8D}">
  <dimension ref="A1:AA48"/>
  <sheetViews>
    <sheetView workbookViewId="0">
      <selection sqref="A1:AA1048576"/>
    </sheetView>
  </sheetViews>
  <sheetFormatPr defaultRowHeight="14.4" x14ac:dyDescent="0.3"/>
  <cols>
    <col min="1" max="1" width="18.88671875" bestFit="1" customWidth="1"/>
    <col min="2" max="2" width="8.109375" bestFit="1" customWidth="1"/>
    <col min="4" max="4" width="18.88671875" bestFit="1" customWidth="1"/>
    <col min="5" max="5" width="7.88671875" bestFit="1" customWidth="1"/>
    <col min="7" max="7" width="18.88671875" bestFit="1" customWidth="1"/>
    <col min="8" max="8" width="7.88671875" bestFit="1" customWidth="1"/>
    <col min="10" max="10" width="18.88671875" bestFit="1" customWidth="1"/>
    <col min="11" max="11" width="7.88671875" bestFit="1" customWidth="1"/>
    <col min="12" max="12" width="21.109375" style="74" bestFit="1" customWidth="1"/>
    <col min="14" max="14" width="18.88671875" bestFit="1" customWidth="1"/>
    <col min="15" max="15" width="7.88671875" bestFit="1" customWidth="1"/>
    <col min="17" max="17" width="18.88671875" bestFit="1" customWidth="1"/>
    <col min="18" max="18" width="7.88671875" bestFit="1" customWidth="1"/>
    <col min="20" max="20" width="18.88671875" bestFit="1" customWidth="1"/>
    <col min="21" max="21" width="7.88671875" bestFit="1" customWidth="1"/>
    <col min="23" max="23" width="18.88671875" bestFit="1" customWidth="1"/>
    <col min="26" max="26" width="23" bestFit="1" customWidth="1"/>
  </cols>
  <sheetData>
    <row r="1" spans="1:27" x14ac:dyDescent="0.3">
      <c r="A1" t="s">
        <v>87</v>
      </c>
      <c r="D1" t="s">
        <v>88</v>
      </c>
      <c r="G1" t="s">
        <v>89</v>
      </c>
      <c r="J1" t="s">
        <v>90</v>
      </c>
      <c r="L1" s="74" t="s">
        <v>91</v>
      </c>
      <c r="N1" t="s">
        <v>92</v>
      </c>
      <c r="Q1" t="s">
        <v>93</v>
      </c>
      <c r="T1" t="s">
        <v>94</v>
      </c>
      <c r="W1" t="s">
        <v>95</v>
      </c>
      <c r="Z1" t="s">
        <v>96</v>
      </c>
    </row>
    <row r="2" spans="1:27" x14ac:dyDescent="0.3">
      <c r="A2" s="75" t="s">
        <v>1</v>
      </c>
      <c r="B2" s="75" t="s">
        <v>97</v>
      </c>
      <c r="D2" s="75" t="s">
        <v>1</v>
      </c>
      <c r="E2" s="75" t="s">
        <v>97</v>
      </c>
      <c r="G2" s="75" t="s">
        <v>1</v>
      </c>
      <c r="H2" s="75" t="s">
        <v>97</v>
      </c>
      <c r="J2" s="75" t="s">
        <v>1</v>
      </c>
      <c r="K2" s="75" t="s">
        <v>97</v>
      </c>
      <c r="N2" s="76" t="s">
        <v>1</v>
      </c>
      <c r="O2" s="76" t="s">
        <v>97</v>
      </c>
      <c r="Q2" s="76" t="s">
        <v>1</v>
      </c>
      <c r="R2" s="76" t="s">
        <v>97</v>
      </c>
      <c r="T2" s="76" t="s">
        <v>1</v>
      </c>
      <c r="U2" s="76" t="s">
        <v>97</v>
      </c>
      <c r="W2" s="76" t="s">
        <v>1</v>
      </c>
      <c r="X2" s="76" t="s">
        <v>97</v>
      </c>
      <c r="Z2" s="77" t="s">
        <v>1</v>
      </c>
      <c r="AA2" s="77" t="s">
        <v>97</v>
      </c>
    </row>
    <row r="3" spans="1:27" x14ac:dyDescent="0.3">
      <c r="A3" s="78" t="s">
        <v>16</v>
      </c>
      <c r="B3" s="79" t="s">
        <v>98</v>
      </c>
      <c r="D3" s="78" t="s">
        <v>16</v>
      </c>
      <c r="E3" s="80" t="s">
        <v>99</v>
      </c>
      <c r="G3" s="78" t="s">
        <v>16</v>
      </c>
      <c r="H3" s="80" t="s">
        <v>100</v>
      </c>
      <c r="J3" s="78" t="s">
        <v>16</v>
      </c>
      <c r="K3" s="80" t="s">
        <v>101</v>
      </c>
      <c r="L3" s="74">
        <f>H3+K3</f>
        <v>220529.42</v>
      </c>
      <c r="N3" s="81" t="s">
        <v>16</v>
      </c>
      <c r="O3" s="82" t="s">
        <v>102</v>
      </c>
      <c r="Q3" s="81" t="s">
        <v>16</v>
      </c>
      <c r="R3" s="82" t="s">
        <v>103</v>
      </c>
      <c r="T3" s="81" t="s">
        <v>16</v>
      </c>
      <c r="U3" s="82" t="s">
        <v>104</v>
      </c>
      <c r="W3" s="81" t="s">
        <v>16</v>
      </c>
      <c r="X3" s="82" t="s">
        <v>105</v>
      </c>
      <c r="Z3" s="83" t="s">
        <v>16</v>
      </c>
      <c r="AA3" s="84" t="s">
        <v>106</v>
      </c>
    </row>
    <row r="4" spans="1:27" x14ac:dyDescent="0.3">
      <c r="A4" s="78" t="s">
        <v>51</v>
      </c>
      <c r="B4" s="79" t="s">
        <v>78</v>
      </c>
      <c r="D4" s="78" t="s">
        <v>51</v>
      </c>
      <c r="E4" s="80" t="s">
        <v>78</v>
      </c>
      <c r="G4" s="78" t="s">
        <v>51</v>
      </c>
      <c r="H4" s="80" t="s">
        <v>78</v>
      </c>
      <c r="J4" s="78" t="s">
        <v>51</v>
      </c>
      <c r="K4" s="80" t="s">
        <v>78</v>
      </c>
      <c r="L4" s="74" t="str">
        <f>K4</f>
        <v/>
      </c>
      <c r="N4" s="81" t="s">
        <v>51</v>
      </c>
      <c r="O4" s="82" t="s">
        <v>78</v>
      </c>
      <c r="Q4" s="81" t="s">
        <v>51</v>
      </c>
      <c r="R4" s="82" t="s">
        <v>78</v>
      </c>
      <c r="T4" s="81" t="s">
        <v>51</v>
      </c>
      <c r="U4" s="82" t="s">
        <v>78</v>
      </c>
      <c r="W4" s="81" t="s">
        <v>51</v>
      </c>
      <c r="X4" s="82" t="s">
        <v>78</v>
      </c>
      <c r="Z4" s="83" t="s">
        <v>51</v>
      </c>
      <c r="AA4" s="84" t="s">
        <v>78</v>
      </c>
    </row>
    <row r="5" spans="1:27" ht="21.6" x14ac:dyDescent="0.3">
      <c r="A5" s="78" t="s">
        <v>57</v>
      </c>
      <c r="B5" s="79">
        <v>4028.39</v>
      </c>
      <c r="D5" s="78" t="s">
        <v>57</v>
      </c>
      <c r="E5" s="80" t="s">
        <v>78</v>
      </c>
      <c r="G5" s="78" t="s">
        <v>57</v>
      </c>
      <c r="H5" s="80" t="s">
        <v>107</v>
      </c>
      <c r="J5" s="78" t="s">
        <v>57</v>
      </c>
      <c r="K5" s="80" t="s">
        <v>108</v>
      </c>
      <c r="L5" s="74">
        <f t="shared" ref="L5:L48" si="0">H5+K5</f>
        <v>1252.53</v>
      </c>
      <c r="N5" s="81" t="s">
        <v>57</v>
      </c>
      <c r="O5" s="82" t="s">
        <v>109</v>
      </c>
      <c r="Q5" s="81" t="s">
        <v>57</v>
      </c>
      <c r="R5" s="82" t="s">
        <v>110</v>
      </c>
      <c r="T5" s="81" t="s">
        <v>57</v>
      </c>
      <c r="U5" s="82" t="s">
        <v>111</v>
      </c>
      <c r="W5" s="81" t="s">
        <v>57</v>
      </c>
      <c r="X5" s="82" t="s">
        <v>112</v>
      </c>
      <c r="Z5" s="83" t="s">
        <v>57</v>
      </c>
      <c r="AA5" s="84" t="s">
        <v>113</v>
      </c>
    </row>
    <row r="6" spans="1:27" x14ac:dyDescent="0.3">
      <c r="A6" s="78" t="s">
        <v>35</v>
      </c>
      <c r="B6" s="79">
        <v>22316.81</v>
      </c>
      <c r="D6" s="78" t="s">
        <v>35</v>
      </c>
      <c r="E6" s="80" t="s">
        <v>114</v>
      </c>
      <c r="G6" s="78" t="s">
        <v>35</v>
      </c>
      <c r="H6" s="80" t="s">
        <v>115</v>
      </c>
      <c r="J6" s="78" t="s">
        <v>35</v>
      </c>
      <c r="K6" s="80" t="s">
        <v>116</v>
      </c>
      <c r="L6" s="74">
        <f t="shared" si="0"/>
        <v>5242.32</v>
      </c>
      <c r="N6" s="81" t="s">
        <v>35</v>
      </c>
      <c r="O6" s="82" t="s">
        <v>117</v>
      </c>
      <c r="Q6" s="81" t="s">
        <v>35</v>
      </c>
      <c r="R6" s="82" t="s">
        <v>118</v>
      </c>
      <c r="T6" s="81" t="s">
        <v>35</v>
      </c>
      <c r="U6" s="82" t="s">
        <v>119</v>
      </c>
      <c r="W6" s="81" t="s">
        <v>35</v>
      </c>
      <c r="X6" s="82" t="s">
        <v>120</v>
      </c>
      <c r="Z6" s="83" t="s">
        <v>35</v>
      </c>
      <c r="AA6" s="84" t="s">
        <v>121</v>
      </c>
    </row>
    <row r="7" spans="1:27" x14ac:dyDescent="0.3">
      <c r="A7" s="78" t="s">
        <v>122</v>
      </c>
      <c r="B7" s="79" t="s">
        <v>123</v>
      </c>
      <c r="D7" s="78" t="s">
        <v>122</v>
      </c>
      <c r="E7" s="80" t="s">
        <v>78</v>
      </c>
      <c r="G7" s="78" t="s">
        <v>122</v>
      </c>
      <c r="H7" s="80" t="s">
        <v>78</v>
      </c>
      <c r="J7" s="78" t="s">
        <v>122</v>
      </c>
      <c r="K7" s="80" t="s">
        <v>124</v>
      </c>
      <c r="L7" s="74" t="str">
        <f>K7</f>
        <v>1755,75</v>
      </c>
      <c r="N7" s="81" t="s">
        <v>122</v>
      </c>
      <c r="O7" s="82" t="s">
        <v>125</v>
      </c>
      <c r="Q7" s="81" t="s">
        <v>122</v>
      </c>
      <c r="R7" s="82" t="s">
        <v>126</v>
      </c>
      <c r="T7" s="81" t="s">
        <v>122</v>
      </c>
      <c r="U7" s="82" t="s">
        <v>127</v>
      </c>
      <c r="W7" s="81" t="s">
        <v>122</v>
      </c>
      <c r="X7" s="82" t="s">
        <v>128</v>
      </c>
      <c r="Z7" s="83" t="s">
        <v>122</v>
      </c>
      <c r="AA7" s="84" t="s">
        <v>129</v>
      </c>
    </row>
    <row r="8" spans="1:27" x14ac:dyDescent="0.3">
      <c r="A8" s="78" t="s">
        <v>22</v>
      </c>
      <c r="B8" s="79" t="s">
        <v>130</v>
      </c>
      <c r="D8" s="78" t="s">
        <v>22</v>
      </c>
      <c r="E8" s="80" t="s">
        <v>78</v>
      </c>
      <c r="G8" s="78" t="s">
        <v>22</v>
      </c>
      <c r="H8" s="80" t="s">
        <v>131</v>
      </c>
      <c r="J8" s="78" t="s">
        <v>22</v>
      </c>
      <c r="K8" s="80" t="s">
        <v>132</v>
      </c>
      <c r="L8" s="74">
        <f t="shared" si="0"/>
        <v>12628.11</v>
      </c>
      <c r="N8" s="81" t="s">
        <v>22</v>
      </c>
      <c r="O8" s="82" t="s">
        <v>133</v>
      </c>
      <c r="Q8" s="81" t="s">
        <v>22</v>
      </c>
      <c r="R8" s="82" t="s">
        <v>134</v>
      </c>
      <c r="T8" s="81" t="s">
        <v>22</v>
      </c>
      <c r="U8" s="82" t="s">
        <v>135</v>
      </c>
      <c r="W8" s="81" t="s">
        <v>22</v>
      </c>
      <c r="X8" s="82" t="s">
        <v>136</v>
      </c>
      <c r="Z8" s="83" t="s">
        <v>22</v>
      </c>
      <c r="AA8" s="84" t="s">
        <v>137</v>
      </c>
    </row>
    <row r="9" spans="1:27" x14ac:dyDescent="0.3">
      <c r="A9" s="78" t="s">
        <v>54</v>
      </c>
      <c r="B9" s="79" t="s">
        <v>138</v>
      </c>
      <c r="D9" s="78" t="s">
        <v>54</v>
      </c>
      <c r="E9" s="80" t="s">
        <v>78</v>
      </c>
      <c r="G9" s="78" t="s">
        <v>54</v>
      </c>
      <c r="H9" s="80" t="s">
        <v>78</v>
      </c>
      <c r="J9" s="78" t="s">
        <v>54</v>
      </c>
      <c r="K9" s="80" t="s">
        <v>139</v>
      </c>
      <c r="L9" s="74" t="str">
        <f>K9</f>
        <v>1644,5</v>
      </c>
      <c r="N9" s="81" t="s">
        <v>54</v>
      </c>
      <c r="O9" s="82" t="s">
        <v>140</v>
      </c>
      <c r="Q9" s="81" t="s">
        <v>54</v>
      </c>
      <c r="R9" s="82" t="s">
        <v>141</v>
      </c>
      <c r="T9" s="81" t="s">
        <v>54</v>
      </c>
      <c r="U9" s="82" t="s">
        <v>142</v>
      </c>
      <c r="W9" s="81" t="s">
        <v>54</v>
      </c>
      <c r="X9" s="82" t="s">
        <v>143</v>
      </c>
      <c r="Z9" s="83" t="s">
        <v>54</v>
      </c>
      <c r="AA9" s="84" t="s">
        <v>144</v>
      </c>
    </row>
    <row r="10" spans="1:27" x14ac:dyDescent="0.3">
      <c r="A10" s="78" t="s">
        <v>145</v>
      </c>
      <c r="B10" s="79" t="s">
        <v>146</v>
      </c>
      <c r="D10" s="78" t="s">
        <v>145</v>
      </c>
      <c r="E10" s="80" t="s">
        <v>78</v>
      </c>
      <c r="G10" s="78" t="s">
        <v>145</v>
      </c>
      <c r="H10" s="80" t="s">
        <v>131</v>
      </c>
      <c r="J10" s="78" t="s">
        <v>145</v>
      </c>
      <c r="K10" s="80" t="s">
        <v>147</v>
      </c>
      <c r="L10" s="74">
        <f t="shared" si="0"/>
        <v>2244.2000000000003</v>
      </c>
      <c r="N10" s="81" t="s">
        <v>145</v>
      </c>
      <c r="O10" s="82" t="s">
        <v>148</v>
      </c>
      <c r="Q10" s="81" t="s">
        <v>145</v>
      </c>
      <c r="R10" s="82" t="s">
        <v>149</v>
      </c>
      <c r="T10" s="81" t="s">
        <v>145</v>
      </c>
      <c r="U10" s="82" t="s">
        <v>150</v>
      </c>
      <c r="W10" s="81" t="s">
        <v>145</v>
      </c>
      <c r="X10" s="82" t="s">
        <v>151</v>
      </c>
      <c r="Z10" s="83" t="s">
        <v>145</v>
      </c>
      <c r="AA10" s="84" t="s">
        <v>152</v>
      </c>
    </row>
    <row r="11" spans="1:27" ht="21.6" x14ac:dyDescent="0.3">
      <c r="A11" s="78" t="s">
        <v>43</v>
      </c>
      <c r="B11" s="79" t="s">
        <v>153</v>
      </c>
      <c r="D11" s="78" t="s">
        <v>43</v>
      </c>
      <c r="E11" s="80" t="s">
        <v>78</v>
      </c>
      <c r="G11" s="78" t="s">
        <v>43</v>
      </c>
      <c r="H11" s="80" t="s">
        <v>154</v>
      </c>
      <c r="J11" s="78" t="s">
        <v>43</v>
      </c>
      <c r="K11" s="80" t="s">
        <v>155</v>
      </c>
      <c r="L11" s="74">
        <f t="shared" si="0"/>
        <v>2215.6299999999997</v>
      </c>
      <c r="N11" s="81" t="s">
        <v>43</v>
      </c>
      <c r="O11" s="82" t="s">
        <v>156</v>
      </c>
      <c r="Q11" s="81" t="s">
        <v>43</v>
      </c>
      <c r="R11" s="82" t="s">
        <v>157</v>
      </c>
      <c r="T11" s="81" t="s">
        <v>43</v>
      </c>
      <c r="U11" s="82" t="s">
        <v>158</v>
      </c>
      <c r="W11" s="81" t="s">
        <v>43</v>
      </c>
      <c r="X11" s="82" t="s">
        <v>159</v>
      </c>
      <c r="Z11" s="83" t="s">
        <v>43</v>
      </c>
      <c r="AA11" s="84" t="s">
        <v>160</v>
      </c>
    </row>
    <row r="12" spans="1:27" x14ac:dyDescent="0.3">
      <c r="A12" s="78" t="s">
        <v>23</v>
      </c>
      <c r="B12" s="79" t="s">
        <v>161</v>
      </c>
      <c r="D12" s="78" t="s">
        <v>23</v>
      </c>
      <c r="E12" s="80" t="s">
        <v>78</v>
      </c>
      <c r="G12" s="78" t="s">
        <v>23</v>
      </c>
      <c r="H12" s="80" t="s">
        <v>162</v>
      </c>
      <c r="J12" s="78" t="s">
        <v>23</v>
      </c>
      <c r="K12" s="80" t="s">
        <v>163</v>
      </c>
      <c r="L12" s="74">
        <f t="shared" si="0"/>
        <v>5982.59</v>
      </c>
      <c r="N12" s="81" t="s">
        <v>23</v>
      </c>
      <c r="O12" s="82" t="s">
        <v>164</v>
      </c>
      <c r="Q12" s="81" t="s">
        <v>23</v>
      </c>
      <c r="R12" s="82" t="s">
        <v>165</v>
      </c>
      <c r="T12" s="81" t="s">
        <v>23</v>
      </c>
      <c r="U12" s="82" t="s">
        <v>166</v>
      </c>
      <c r="W12" s="81" t="s">
        <v>23</v>
      </c>
      <c r="X12" s="82" t="s">
        <v>167</v>
      </c>
      <c r="Z12" s="83" t="s">
        <v>23</v>
      </c>
      <c r="AA12" s="84" t="s">
        <v>168</v>
      </c>
    </row>
    <row r="13" spans="1:27" x14ac:dyDescent="0.3">
      <c r="A13" s="78" t="s">
        <v>26</v>
      </c>
      <c r="B13" s="79" t="s">
        <v>169</v>
      </c>
      <c r="D13" s="78" t="s">
        <v>26</v>
      </c>
      <c r="E13" s="80" t="s">
        <v>78</v>
      </c>
      <c r="G13" s="78" t="s">
        <v>26</v>
      </c>
      <c r="H13" s="80" t="s">
        <v>170</v>
      </c>
      <c r="J13" s="78" t="s">
        <v>26</v>
      </c>
      <c r="K13" s="80" t="s">
        <v>171</v>
      </c>
      <c r="L13" s="74">
        <f t="shared" si="0"/>
        <v>7847.38</v>
      </c>
      <c r="N13" s="81" t="s">
        <v>26</v>
      </c>
      <c r="O13" s="82" t="s">
        <v>172</v>
      </c>
      <c r="Q13" s="81" t="s">
        <v>26</v>
      </c>
      <c r="R13" s="82" t="s">
        <v>173</v>
      </c>
      <c r="T13" s="81" t="s">
        <v>26</v>
      </c>
      <c r="U13" s="82" t="s">
        <v>174</v>
      </c>
      <c r="W13" s="81" t="s">
        <v>26</v>
      </c>
      <c r="X13" s="82" t="s">
        <v>175</v>
      </c>
      <c r="Z13" s="83" t="s">
        <v>26</v>
      </c>
      <c r="AA13" s="84" t="s">
        <v>176</v>
      </c>
    </row>
    <row r="14" spans="1:27" x14ac:dyDescent="0.3">
      <c r="A14" s="78" t="s">
        <v>177</v>
      </c>
      <c r="B14" s="79" t="s">
        <v>178</v>
      </c>
      <c r="D14" s="78" t="s">
        <v>177</v>
      </c>
      <c r="E14" s="80" t="s">
        <v>179</v>
      </c>
      <c r="G14" s="78" t="s">
        <v>177</v>
      </c>
      <c r="H14" s="80" t="s">
        <v>180</v>
      </c>
      <c r="J14" s="78" t="s">
        <v>177</v>
      </c>
      <c r="K14" s="80" t="s">
        <v>181</v>
      </c>
      <c r="L14" s="74">
        <f t="shared" si="0"/>
        <v>1916.61</v>
      </c>
      <c r="N14" s="81" t="s">
        <v>177</v>
      </c>
      <c r="O14" s="82" t="s">
        <v>182</v>
      </c>
      <c r="Q14" s="81" t="s">
        <v>177</v>
      </c>
      <c r="R14" s="82" t="s">
        <v>183</v>
      </c>
      <c r="T14" s="81" t="s">
        <v>177</v>
      </c>
      <c r="U14" s="82" t="s">
        <v>184</v>
      </c>
      <c r="W14" s="81" t="s">
        <v>177</v>
      </c>
      <c r="X14" s="82" t="s">
        <v>185</v>
      </c>
      <c r="Z14" s="83" t="s">
        <v>177</v>
      </c>
      <c r="AA14" s="84" t="s">
        <v>186</v>
      </c>
    </row>
    <row r="15" spans="1:27" x14ac:dyDescent="0.3">
      <c r="A15" s="78" t="s">
        <v>20</v>
      </c>
      <c r="B15" s="79" t="s">
        <v>187</v>
      </c>
      <c r="D15" s="78" t="s">
        <v>20</v>
      </c>
      <c r="E15" s="80" t="s">
        <v>188</v>
      </c>
      <c r="G15" s="78" t="s">
        <v>20</v>
      </c>
      <c r="H15" s="80" t="s">
        <v>189</v>
      </c>
      <c r="J15" s="78" t="s">
        <v>20</v>
      </c>
      <c r="K15" s="80" t="s">
        <v>190</v>
      </c>
      <c r="L15" s="74">
        <f t="shared" si="0"/>
        <v>10469.35</v>
      </c>
      <c r="N15" s="81" t="s">
        <v>20</v>
      </c>
      <c r="O15" s="82" t="s">
        <v>191</v>
      </c>
      <c r="Q15" s="81" t="s">
        <v>20</v>
      </c>
      <c r="R15" s="82" t="s">
        <v>192</v>
      </c>
      <c r="T15" s="81" t="s">
        <v>20</v>
      </c>
      <c r="U15" s="82" t="s">
        <v>193</v>
      </c>
      <c r="W15" s="81" t="s">
        <v>20</v>
      </c>
      <c r="X15" s="82" t="s">
        <v>194</v>
      </c>
      <c r="Z15" s="83" t="s">
        <v>20</v>
      </c>
      <c r="AA15" s="84" t="s">
        <v>195</v>
      </c>
    </row>
    <row r="16" spans="1:27" ht="21.6" x14ac:dyDescent="0.3">
      <c r="A16" s="78" t="s">
        <v>27</v>
      </c>
      <c r="B16" s="79" t="s">
        <v>196</v>
      </c>
      <c r="D16" s="78" t="s">
        <v>27</v>
      </c>
      <c r="E16" s="80" t="s">
        <v>197</v>
      </c>
      <c r="G16" s="78" t="s">
        <v>27</v>
      </c>
      <c r="H16" s="80" t="s">
        <v>198</v>
      </c>
      <c r="J16" s="78" t="s">
        <v>27</v>
      </c>
      <c r="K16" s="80" t="s">
        <v>199</v>
      </c>
      <c r="L16" s="74">
        <f t="shared" si="0"/>
        <v>15653.45</v>
      </c>
      <c r="N16" s="81" t="s">
        <v>27</v>
      </c>
      <c r="O16" s="82" t="s">
        <v>200</v>
      </c>
      <c r="Q16" s="81" t="s">
        <v>27</v>
      </c>
      <c r="R16" s="82" t="s">
        <v>201</v>
      </c>
      <c r="T16" s="81" t="s">
        <v>27</v>
      </c>
      <c r="U16" s="82" t="s">
        <v>202</v>
      </c>
      <c r="W16" s="81" t="s">
        <v>27</v>
      </c>
      <c r="X16" s="82" t="s">
        <v>203</v>
      </c>
      <c r="Z16" s="83" t="s">
        <v>27</v>
      </c>
      <c r="AA16" s="84" t="s">
        <v>204</v>
      </c>
    </row>
    <row r="17" spans="1:27" x14ac:dyDescent="0.3">
      <c r="A17" s="78" t="s">
        <v>17</v>
      </c>
      <c r="B17" s="79" t="s">
        <v>205</v>
      </c>
      <c r="D17" s="78" t="s">
        <v>17</v>
      </c>
      <c r="E17" s="80" t="s">
        <v>78</v>
      </c>
      <c r="G17" s="78" t="s">
        <v>17</v>
      </c>
      <c r="H17" s="80" t="s">
        <v>206</v>
      </c>
      <c r="J17" s="78" t="s">
        <v>17</v>
      </c>
      <c r="K17" s="80" t="s">
        <v>207</v>
      </c>
      <c r="L17" s="74">
        <f t="shared" si="0"/>
        <v>16064.880000000001</v>
      </c>
      <c r="N17" s="81" t="s">
        <v>17</v>
      </c>
      <c r="O17" s="82" t="s">
        <v>208</v>
      </c>
      <c r="Q17" s="81" t="s">
        <v>17</v>
      </c>
      <c r="R17" s="82" t="s">
        <v>209</v>
      </c>
      <c r="T17" s="81" t="s">
        <v>17</v>
      </c>
      <c r="U17" s="82" t="s">
        <v>210</v>
      </c>
      <c r="W17" s="81" t="s">
        <v>17</v>
      </c>
      <c r="X17" s="82" t="s">
        <v>211</v>
      </c>
      <c r="Z17" s="83" t="s">
        <v>17</v>
      </c>
      <c r="AA17" s="84" t="s">
        <v>212</v>
      </c>
    </row>
    <row r="18" spans="1:27" x14ac:dyDescent="0.3">
      <c r="A18" s="78" t="s">
        <v>213</v>
      </c>
      <c r="B18" s="79" t="s">
        <v>214</v>
      </c>
      <c r="D18" s="78" t="s">
        <v>213</v>
      </c>
      <c r="E18" s="80" t="s">
        <v>78</v>
      </c>
      <c r="G18" s="78" t="s">
        <v>213</v>
      </c>
      <c r="H18" s="80" t="s">
        <v>78</v>
      </c>
      <c r="J18" s="78" t="s">
        <v>213</v>
      </c>
      <c r="K18" s="80" t="s">
        <v>215</v>
      </c>
      <c r="L18" s="74" t="str">
        <f>K18</f>
        <v>2453,13</v>
      </c>
      <c r="N18" s="81" t="s">
        <v>213</v>
      </c>
      <c r="O18" s="82" t="s">
        <v>216</v>
      </c>
      <c r="Q18" s="81" t="s">
        <v>213</v>
      </c>
      <c r="R18" s="82" t="s">
        <v>217</v>
      </c>
      <c r="T18" s="81" t="s">
        <v>213</v>
      </c>
      <c r="U18" s="82" t="s">
        <v>218</v>
      </c>
      <c r="W18" s="81" t="s">
        <v>213</v>
      </c>
      <c r="X18" s="82" t="s">
        <v>219</v>
      </c>
      <c r="Z18" s="83" t="s">
        <v>213</v>
      </c>
      <c r="AA18" s="84" t="s">
        <v>220</v>
      </c>
    </row>
    <row r="19" spans="1:27" ht="21.6" x14ac:dyDescent="0.3">
      <c r="A19" s="78" t="s">
        <v>221</v>
      </c>
      <c r="B19" s="79" t="s">
        <v>222</v>
      </c>
      <c r="D19" s="78" t="s">
        <v>221</v>
      </c>
      <c r="E19" s="80" t="s">
        <v>223</v>
      </c>
      <c r="G19" s="78" t="s">
        <v>221</v>
      </c>
      <c r="H19" s="80" t="s">
        <v>198</v>
      </c>
      <c r="J19" s="78" t="s">
        <v>221</v>
      </c>
      <c r="K19" s="80" t="s">
        <v>224</v>
      </c>
      <c r="L19" s="74">
        <f t="shared" si="0"/>
        <v>4924.37</v>
      </c>
      <c r="N19" s="81" t="s">
        <v>221</v>
      </c>
      <c r="O19" s="82" t="s">
        <v>225</v>
      </c>
      <c r="Q19" s="81" t="s">
        <v>221</v>
      </c>
      <c r="R19" s="82" t="s">
        <v>226</v>
      </c>
      <c r="T19" s="81" t="s">
        <v>221</v>
      </c>
      <c r="U19" s="82" t="s">
        <v>227</v>
      </c>
      <c r="W19" s="81" t="s">
        <v>221</v>
      </c>
      <c r="X19" s="82" t="s">
        <v>228</v>
      </c>
      <c r="Z19" s="83" t="s">
        <v>221</v>
      </c>
      <c r="AA19" s="84" t="s">
        <v>229</v>
      </c>
    </row>
    <row r="20" spans="1:27" x14ac:dyDescent="0.3">
      <c r="A20" s="78" t="s">
        <v>42</v>
      </c>
      <c r="B20" s="79" t="s">
        <v>230</v>
      </c>
      <c r="D20" s="78" t="s">
        <v>42</v>
      </c>
      <c r="E20" s="80" t="s">
        <v>231</v>
      </c>
      <c r="G20" s="78" t="s">
        <v>42</v>
      </c>
      <c r="H20" s="80" t="s">
        <v>232</v>
      </c>
      <c r="J20" s="78" t="s">
        <v>42</v>
      </c>
      <c r="K20" s="80" t="s">
        <v>233</v>
      </c>
      <c r="L20" s="74">
        <f t="shared" si="0"/>
        <v>1990.0200000000002</v>
      </c>
      <c r="N20" s="81" t="s">
        <v>42</v>
      </c>
      <c r="O20" s="82" t="s">
        <v>234</v>
      </c>
      <c r="Q20" s="81" t="s">
        <v>42</v>
      </c>
      <c r="R20" s="82" t="s">
        <v>235</v>
      </c>
      <c r="T20" s="81" t="s">
        <v>42</v>
      </c>
      <c r="U20" s="82" t="s">
        <v>236</v>
      </c>
      <c r="W20" s="81" t="s">
        <v>42</v>
      </c>
      <c r="X20" s="82" t="s">
        <v>237</v>
      </c>
      <c r="Z20" s="83" t="s">
        <v>42</v>
      </c>
      <c r="AA20" s="84" t="s">
        <v>238</v>
      </c>
    </row>
    <row r="21" spans="1:27" x14ac:dyDescent="0.3">
      <c r="A21" s="78" t="s">
        <v>41</v>
      </c>
      <c r="B21" s="79" t="s">
        <v>239</v>
      </c>
      <c r="D21" s="78" t="s">
        <v>41</v>
      </c>
      <c r="E21" s="80" t="s">
        <v>78</v>
      </c>
      <c r="G21" s="78" t="s">
        <v>41</v>
      </c>
      <c r="H21" s="80" t="s">
        <v>78</v>
      </c>
      <c r="J21" s="78" t="s">
        <v>41</v>
      </c>
      <c r="K21" s="80" t="s">
        <v>240</v>
      </c>
      <c r="L21" s="74" t="str">
        <f>K21</f>
        <v>4741,49</v>
      </c>
      <c r="N21" s="81" t="s">
        <v>41</v>
      </c>
      <c r="O21" s="82" t="s">
        <v>241</v>
      </c>
      <c r="Q21" s="81" t="s">
        <v>41</v>
      </c>
      <c r="R21" s="82" t="s">
        <v>242</v>
      </c>
      <c r="T21" s="81" t="s">
        <v>41</v>
      </c>
      <c r="U21" s="82" t="s">
        <v>243</v>
      </c>
      <c r="W21" s="81" t="s">
        <v>41</v>
      </c>
      <c r="X21" s="82" t="s">
        <v>244</v>
      </c>
      <c r="Z21" s="83" t="s">
        <v>41</v>
      </c>
      <c r="AA21" s="84" t="s">
        <v>245</v>
      </c>
    </row>
    <row r="22" spans="1:27" x14ac:dyDescent="0.3">
      <c r="A22" s="78" t="s">
        <v>38</v>
      </c>
      <c r="B22" s="79" t="s">
        <v>246</v>
      </c>
      <c r="D22" s="78" t="s">
        <v>38</v>
      </c>
      <c r="E22" s="80" t="s">
        <v>78</v>
      </c>
      <c r="G22" s="78" t="s">
        <v>38</v>
      </c>
      <c r="H22" s="80" t="s">
        <v>247</v>
      </c>
      <c r="J22" s="78" t="s">
        <v>38</v>
      </c>
      <c r="K22" s="80" t="s">
        <v>248</v>
      </c>
      <c r="L22" s="74">
        <f t="shared" si="0"/>
        <v>3817.53</v>
      </c>
      <c r="N22" s="81" t="s">
        <v>38</v>
      </c>
      <c r="O22" s="82" t="s">
        <v>249</v>
      </c>
      <c r="Q22" s="81" t="s">
        <v>38</v>
      </c>
      <c r="R22" s="82" t="s">
        <v>250</v>
      </c>
      <c r="T22" s="81" t="s">
        <v>38</v>
      </c>
      <c r="U22" s="82" t="s">
        <v>251</v>
      </c>
      <c r="W22" s="81" t="s">
        <v>38</v>
      </c>
      <c r="X22" s="82" t="s">
        <v>252</v>
      </c>
      <c r="Z22" s="83" t="s">
        <v>38</v>
      </c>
      <c r="AA22" s="84" t="s">
        <v>253</v>
      </c>
    </row>
    <row r="23" spans="1:27" x14ac:dyDescent="0.3">
      <c r="A23" s="78" t="s">
        <v>31</v>
      </c>
      <c r="B23" s="79" t="s">
        <v>254</v>
      </c>
      <c r="D23" s="78" t="s">
        <v>31</v>
      </c>
      <c r="E23" s="80" t="s">
        <v>78</v>
      </c>
      <c r="G23" s="78" t="s">
        <v>31</v>
      </c>
      <c r="H23" s="80" t="s">
        <v>255</v>
      </c>
      <c r="J23" s="78" t="s">
        <v>31</v>
      </c>
      <c r="K23" s="80" t="s">
        <v>256</v>
      </c>
      <c r="L23" s="74">
        <f t="shared" si="0"/>
        <v>4424.9299999999994</v>
      </c>
      <c r="N23" s="81" t="s">
        <v>31</v>
      </c>
      <c r="O23" s="82" t="s">
        <v>257</v>
      </c>
      <c r="Q23" s="81" t="s">
        <v>31</v>
      </c>
      <c r="R23" s="82" t="s">
        <v>258</v>
      </c>
      <c r="T23" s="81" t="s">
        <v>31</v>
      </c>
      <c r="U23" s="82" t="s">
        <v>259</v>
      </c>
      <c r="W23" s="81" t="s">
        <v>31</v>
      </c>
      <c r="X23" s="82" t="s">
        <v>260</v>
      </c>
      <c r="Z23" s="83" t="s">
        <v>31</v>
      </c>
      <c r="AA23" s="84" t="s">
        <v>261</v>
      </c>
    </row>
    <row r="24" spans="1:27" x14ac:dyDescent="0.3">
      <c r="A24" s="78" t="s">
        <v>262</v>
      </c>
      <c r="B24" s="79" t="s">
        <v>263</v>
      </c>
      <c r="D24" s="78" t="s">
        <v>262</v>
      </c>
      <c r="E24" s="80" t="s">
        <v>78</v>
      </c>
      <c r="G24" s="78" t="s">
        <v>262</v>
      </c>
      <c r="H24" s="80" t="s">
        <v>78</v>
      </c>
      <c r="J24" s="78" t="s">
        <v>262</v>
      </c>
      <c r="K24" s="80" t="s">
        <v>264</v>
      </c>
      <c r="L24" s="74" t="str">
        <f>K24</f>
        <v>7628,68</v>
      </c>
      <c r="N24" s="81" t="s">
        <v>262</v>
      </c>
      <c r="O24" s="82" t="s">
        <v>265</v>
      </c>
      <c r="Q24" s="81" t="s">
        <v>262</v>
      </c>
      <c r="R24" s="82" t="s">
        <v>266</v>
      </c>
      <c r="T24" s="81" t="s">
        <v>262</v>
      </c>
      <c r="U24" s="82" t="s">
        <v>267</v>
      </c>
      <c r="W24" s="81" t="s">
        <v>262</v>
      </c>
      <c r="X24" s="82" t="s">
        <v>268</v>
      </c>
      <c r="Z24" s="83" t="s">
        <v>262</v>
      </c>
      <c r="AA24" s="84" t="s">
        <v>269</v>
      </c>
    </row>
    <row r="25" spans="1:27" x14ac:dyDescent="0.3">
      <c r="A25" s="78" t="s">
        <v>46</v>
      </c>
      <c r="B25" s="79" t="s">
        <v>270</v>
      </c>
      <c r="D25" s="78" t="s">
        <v>46</v>
      </c>
      <c r="E25" s="80" t="s">
        <v>78</v>
      </c>
      <c r="G25" s="78" t="s">
        <v>46</v>
      </c>
      <c r="H25" s="80" t="s">
        <v>78</v>
      </c>
      <c r="J25" s="78" t="s">
        <v>46</v>
      </c>
      <c r="K25" s="80" t="s">
        <v>271</v>
      </c>
      <c r="L25" s="74" t="str">
        <f>K25</f>
        <v>2096,58</v>
      </c>
      <c r="N25" s="81" t="s">
        <v>46</v>
      </c>
      <c r="O25" s="82" t="s">
        <v>272</v>
      </c>
      <c r="Q25" s="81" t="s">
        <v>46</v>
      </c>
      <c r="R25" s="82" t="s">
        <v>273</v>
      </c>
      <c r="T25" s="81" t="s">
        <v>46</v>
      </c>
      <c r="U25" s="82" t="s">
        <v>274</v>
      </c>
      <c r="W25" s="81" t="s">
        <v>46</v>
      </c>
      <c r="X25" s="82" t="s">
        <v>275</v>
      </c>
      <c r="Z25" s="83" t="s">
        <v>46</v>
      </c>
      <c r="AA25" s="84" t="s">
        <v>276</v>
      </c>
    </row>
    <row r="26" spans="1:27" x14ac:dyDescent="0.3">
      <c r="A26" s="78" t="s">
        <v>29</v>
      </c>
      <c r="B26" s="79" t="s">
        <v>277</v>
      </c>
      <c r="D26" s="78" t="s">
        <v>29</v>
      </c>
      <c r="E26" s="80" t="s">
        <v>278</v>
      </c>
      <c r="G26" s="78" t="s">
        <v>29</v>
      </c>
      <c r="H26" s="80" t="s">
        <v>279</v>
      </c>
      <c r="J26" s="78" t="s">
        <v>29</v>
      </c>
      <c r="K26" s="80" t="s">
        <v>280</v>
      </c>
      <c r="L26" s="74">
        <f t="shared" si="0"/>
        <v>4015.52</v>
      </c>
      <c r="N26" s="81" t="s">
        <v>29</v>
      </c>
      <c r="O26" s="82" t="s">
        <v>281</v>
      </c>
      <c r="Q26" s="81" t="s">
        <v>29</v>
      </c>
      <c r="R26" s="82" t="s">
        <v>282</v>
      </c>
      <c r="T26" s="81" t="s">
        <v>29</v>
      </c>
      <c r="U26" s="82" t="s">
        <v>283</v>
      </c>
      <c r="W26" s="81" t="s">
        <v>29</v>
      </c>
      <c r="X26" s="82" t="s">
        <v>284</v>
      </c>
      <c r="Z26" s="83" t="s">
        <v>29</v>
      </c>
      <c r="AA26" s="84" t="s">
        <v>285</v>
      </c>
    </row>
    <row r="27" spans="1:27" x14ac:dyDescent="0.3">
      <c r="A27" s="78" t="s">
        <v>286</v>
      </c>
      <c r="B27" s="79" t="s">
        <v>287</v>
      </c>
      <c r="D27" s="78" t="s">
        <v>286</v>
      </c>
      <c r="E27" s="80" t="s">
        <v>78</v>
      </c>
      <c r="G27" s="78" t="s">
        <v>286</v>
      </c>
      <c r="H27" s="80" t="s">
        <v>78</v>
      </c>
      <c r="J27" s="78" t="s">
        <v>286</v>
      </c>
      <c r="K27" s="80" t="s">
        <v>288</v>
      </c>
      <c r="L27" s="74" t="str">
        <f>K27</f>
        <v>1737,77</v>
      </c>
      <c r="N27" s="81" t="s">
        <v>286</v>
      </c>
      <c r="O27" s="82" t="s">
        <v>289</v>
      </c>
      <c r="Q27" s="81" t="s">
        <v>286</v>
      </c>
      <c r="R27" s="82" t="s">
        <v>290</v>
      </c>
      <c r="T27" s="81" t="s">
        <v>286</v>
      </c>
      <c r="U27" s="82" t="s">
        <v>291</v>
      </c>
      <c r="W27" s="81" t="s">
        <v>286</v>
      </c>
      <c r="X27" s="82" t="s">
        <v>292</v>
      </c>
      <c r="Z27" s="83" t="s">
        <v>286</v>
      </c>
      <c r="AA27" s="84" t="s">
        <v>293</v>
      </c>
    </row>
    <row r="28" spans="1:27" x14ac:dyDescent="0.3">
      <c r="A28" s="78" t="s">
        <v>45</v>
      </c>
      <c r="B28" s="79" t="s">
        <v>294</v>
      </c>
      <c r="D28" s="78" t="s">
        <v>45</v>
      </c>
      <c r="E28" s="80" t="s">
        <v>78</v>
      </c>
      <c r="G28" s="78" t="s">
        <v>45</v>
      </c>
      <c r="H28" s="80" t="s">
        <v>78</v>
      </c>
      <c r="J28" s="78" t="s">
        <v>45</v>
      </c>
      <c r="K28" s="80" t="s">
        <v>295</v>
      </c>
      <c r="L28" s="74" t="str">
        <f>K28</f>
        <v>1652,04</v>
      </c>
      <c r="N28" s="81" t="s">
        <v>45</v>
      </c>
      <c r="O28" s="82" t="s">
        <v>296</v>
      </c>
      <c r="Q28" s="81" t="s">
        <v>45</v>
      </c>
      <c r="R28" s="82" t="s">
        <v>297</v>
      </c>
      <c r="T28" s="81" t="s">
        <v>45</v>
      </c>
      <c r="U28" s="82" t="s">
        <v>298</v>
      </c>
      <c r="W28" s="81" t="s">
        <v>45</v>
      </c>
      <c r="X28" s="82" t="s">
        <v>299</v>
      </c>
      <c r="Z28" s="83" t="s">
        <v>45</v>
      </c>
      <c r="AA28" s="84" t="s">
        <v>300</v>
      </c>
    </row>
    <row r="29" spans="1:27" x14ac:dyDescent="0.3">
      <c r="A29" s="78" t="s">
        <v>30</v>
      </c>
      <c r="B29" s="79" t="s">
        <v>301</v>
      </c>
      <c r="D29" s="78" t="s">
        <v>30</v>
      </c>
      <c r="E29" s="80" t="s">
        <v>302</v>
      </c>
      <c r="G29" s="78" t="s">
        <v>30</v>
      </c>
      <c r="H29" s="80" t="s">
        <v>303</v>
      </c>
      <c r="J29" s="78" t="s">
        <v>30</v>
      </c>
      <c r="K29" s="80" t="s">
        <v>304</v>
      </c>
      <c r="L29" s="74">
        <f t="shared" si="0"/>
        <v>12483.84</v>
      </c>
      <c r="N29" s="81" t="s">
        <v>30</v>
      </c>
      <c r="O29" s="82" t="s">
        <v>305</v>
      </c>
      <c r="Q29" s="81" t="s">
        <v>30</v>
      </c>
      <c r="R29" s="82" t="s">
        <v>306</v>
      </c>
      <c r="T29" s="81" t="s">
        <v>30</v>
      </c>
      <c r="U29" s="82" t="s">
        <v>307</v>
      </c>
      <c r="W29" s="81" t="s">
        <v>30</v>
      </c>
      <c r="X29" s="82" t="s">
        <v>308</v>
      </c>
      <c r="Z29" s="83" t="s">
        <v>30</v>
      </c>
      <c r="AA29" s="84" t="s">
        <v>309</v>
      </c>
    </row>
    <row r="30" spans="1:27" ht="21.6" x14ac:dyDescent="0.3">
      <c r="A30" s="78" t="s">
        <v>44</v>
      </c>
      <c r="B30" s="79" t="s">
        <v>310</v>
      </c>
      <c r="D30" s="78" t="s">
        <v>44</v>
      </c>
      <c r="E30" s="80" t="s">
        <v>78</v>
      </c>
      <c r="G30" s="78" t="s">
        <v>44</v>
      </c>
      <c r="H30" s="80" t="s">
        <v>78</v>
      </c>
      <c r="J30" s="78" t="s">
        <v>44</v>
      </c>
      <c r="K30" s="80" t="s">
        <v>311</v>
      </c>
      <c r="L30" s="74" t="str">
        <f>K30</f>
        <v>3141,98</v>
      </c>
      <c r="N30" s="81" t="s">
        <v>44</v>
      </c>
      <c r="O30" s="82" t="s">
        <v>312</v>
      </c>
      <c r="Q30" s="81" t="s">
        <v>44</v>
      </c>
      <c r="R30" s="82" t="s">
        <v>313</v>
      </c>
      <c r="T30" s="81" t="s">
        <v>44</v>
      </c>
      <c r="U30" s="82" t="s">
        <v>314</v>
      </c>
      <c r="W30" s="81" t="s">
        <v>44</v>
      </c>
      <c r="X30" s="82" t="s">
        <v>315</v>
      </c>
      <c r="Z30" s="83" t="s">
        <v>44</v>
      </c>
      <c r="AA30" s="84" t="s">
        <v>316</v>
      </c>
    </row>
    <row r="31" spans="1:27" ht="21.6" x14ac:dyDescent="0.3">
      <c r="A31" s="78" t="s">
        <v>317</v>
      </c>
      <c r="B31" s="79" t="s">
        <v>318</v>
      </c>
      <c r="D31" s="78" t="s">
        <v>317</v>
      </c>
      <c r="E31" s="80" t="s">
        <v>78</v>
      </c>
      <c r="G31" s="78" t="s">
        <v>317</v>
      </c>
      <c r="H31" s="80" t="s">
        <v>319</v>
      </c>
      <c r="J31" s="78" t="s">
        <v>317</v>
      </c>
      <c r="K31" s="80" t="s">
        <v>320</v>
      </c>
      <c r="L31" s="74">
        <f t="shared" si="0"/>
        <v>2659.78</v>
      </c>
      <c r="N31" s="81" t="s">
        <v>317</v>
      </c>
      <c r="O31" s="82" t="s">
        <v>321</v>
      </c>
      <c r="Q31" s="81" t="s">
        <v>317</v>
      </c>
      <c r="R31" s="82" t="s">
        <v>322</v>
      </c>
      <c r="T31" s="81" t="s">
        <v>317</v>
      </c>
      <c r="U31" s="82" t="s">
        <v>323</v>
      </c>
      <c r="W31" s="81" t="s">
        <v>317</v>
      </c>
      <c r="X31" s="82" t="s">
        <v>324</v>
      </c>
      <c r="Z31" s="83" t="s">
        <v>317</v>
      </c>
      <c r="AA31" s="84" t="s">
        <v>325</v>
      </c>
    </row>
    <row r="32" spans="1:27" x14ac:dyDescent="0.3">
      <c r="A32" s="78" t="s">
        <v>326</v>
      </c>
      <c r="B32" s="79" t="s">
        <v>327</v>
      </c>
      <c r="D32" s="78" t="s">
        <v>326</v>
      </c>
      <c r="E32" s="80" t="s">
        <v>78</v>
      </c>
      <c r="G32" s="78" t="s">
        <v>326</v>
      </c>
      <c r="H32" s="80" t="s">
        <v>78</v>
      </c>
      <c r="J32" s="78" t="s">
        <v>326</v>
      </c>
      <c r="K32" s="80" t="s">
        <v>328</v>
      </c>
      <c r="L32" s="74" t="str">
        <f>K32</f>
        <v>5822,04</v>
      </c>
      <c r="N32" s="81" t="s">
        <v>326</v>
      </c>
      <c r="O32" s="82" t="s">
        <v>329</v>
      </c>
      <c r="Q32" s="81" t="s">
        <v>326</v>
      </c>
      <c r="R32" s="82" t="s">
        <v>330</v>
      </c>
      <c r="T32" s="81" t="s">
        <v>326</v>
      </c>
      <c r="U32" s="82" t="s">
        <v>331</v>
      </c>
      <c r="W32" s="81" t="s">
        <v>326</v>
      </c>
      <c r="X32" s="82" t="s">
        <v>332</v>
      </c>
      <c r="Z32" s="83" t="s">
        <v>326</v>
      </c>
      <c r="AA32" s="84" t="s">
        <v>333</v>
      </c>
    </row>
    <row r="33" spans="1:27" x14ac:dyDescent="0.3">
      <c r="A33" s="78" t="s">
        <v>47</v>
      </c>
      <c r="B33" s="79" t="s">
        <v>334</v>
      </c>
      <c r="D33" s="78" t="s">
        <v>47</v>
      </c>
      <c r="E33" s="80" t="s">
        <v>78</v>
      </c>
      <c r="G33" s="78" t="s">
        <v>47</v>
      </c>
      <c r="H33" s="80" t="s">
        <v>335</v>
      </c>
      <c r="J33" s="78" t="s">
        <v>47</v>
      </c>
      <c r="K33" s="80" t="s">
        <v>336</v>
      </c>
      <c r="L33" s="74">
        <f t="shared" si="0"/>
        <v>2981.37</v>
      </c>
      <c r="N33" s="81" t="s">
        <v>47</v>
      </c>
      <c r="O33" s="82" t="s">
        <v>337</v>
      </c>
      <c r="Q33" s="81" t="s">
        <v>47</v>
      </c>
      <c r="R33" s="82" t="s">
        <v>338</v>
      </c>
      <c r="T33" s="81" t="s">
        <v>47</v>
      </c>
      <c r="U33" s="82" t="s">
        <v>339</v>
      </c>
      <c r="W33" s="81" t="s">
        <v>47</v>
      </c>
      <c r="X33" s="82" t="s">
        <v>340</v>
      </c>
      <c r="Z33" s="83" t="s">
        <v>47</v>
      </c>
      <c r="AA33" s="84" t="s">
        <v>341</v>
      </c>
    </row>
    <row r="34" spans="1:27" x14ac:dyDescent="0.3">
      <c r="A34" s="78" t="s">
        <v>52</v>
      </c>
      <c r="B34" s="79" t="s">
        <v>342</v>
      </c>
      <c r="D34" s="78" t="s">
        <v>52</v>
      </c>
      <c r="E34" s="80" t="s">
        <v>78</v>
      </c>
      <c r="G34" s="78" t="s">
        <v>52</v>
      </c>
      <c r="H34" s="80" t="s">
        <v>78</v>
      </c>
      <c r="J34" s="78" t="s">
        <v>52</v>
      </c>
      <c r="K34" s="80" t="s">
        <v>343</v>
      </c>
      <c r="L34" s="74" t="str">
        <f t="shared" ref="L34:L36" si="1">K34</f>
        <v>3082,56</v>
      </c>
      <c r="N34" s="81" t="s">
        <v>52</v>
      </c>
      <c r="O34" s="82" t="s">
        <v>344</v>
      </c>
      <c r="Q34" s="81" t="s">
        <v>52</v>
      </c>
      <c r="R34" s="82" t="s">
        <v>345</v>
      </c>
      <c r="T34" s="81" t="s">
        <v>52</v>
      </c>
      <c r="U34" s="82" t="s">
        <v>346</v>
      </c>
      <c r="W34" s="81" t="s">
        <v>52</v>
      </c>
      <c r="X34" s="82" t="s">
        <v>347</v>
      </c>
      <c r="Z34" s="83" t="s">
        <v>52</v>
      </c>
      <c r="AA34" s="84" t="s">
        <v>348</v>
      </c>
    </row>
    <row r="35" spans="1:27" x14ac:dyDescent="0.3">
      <c r="A35" s="78" t="s">
        <v>349</v>
      </c>
      <c r="B35" s="79" t="s">
        <v>350</v>
      </c>
      <c r="D35" s="78" t="s">
        <v>349</v>
      </c>
      <c r="E35" s="80" t="s">
        <v>78</v>
      </c>
      <c r="G35" s="78" t="s">
        <v>349</v>
      </c>
      <c r="H35" s="80" t="s">
        <v>78</v>
      </c>
      <c r="J35" s="78" t="s">
        <v>349</v>
      </c>
      <c r="K35" s="80" t="s">
        <v>351</v>
      </c>
      <c r="L35" s="74" t="str">
        <f t="shared" si="1"/>
        <v>3617,2</v>
      </c>
      <c r="N35" s="81" t="s">
        <v>349</v>
      </c>
      <c r="O35" s="82" t="s">
        <v>352</v>
      </c>
      <c r="Q35" s="81" t="s">
        <v>349</v>
      </c>
      <c r="R35" s="82" t="s">
        <v>353</v>
      </c>
      <c r="T35" s="81" t="s">
        <v>349</v>
      </c>
      <c r="U35" s="82" t="s">
        <v>354</v>
      </c>
      <c r="W35" s="81" t="s">
        <v>349</v>
      </c>
      <c r="X35" s="82" t="s">
        <v>355</v>
      </c>
      <c r="Z35" s="83" t="s">
        <v>349</v>
      </c>
      <c r="AA35" s="84" t="s">
        <v>356</v>
      </c>
    </row>
    <row r="36" spans="1:27" x14ac:dyDescent="0.3">
      <c r="A36" s="78" t="s">
        <v>40</v>
      </c>
      <c r="B36" s="79" t="s">
        <v>357</v>
      </c>
      <c r="D36" s="78" t="s">
        <v>40</v>
      </c>
      <c r="E36" s="80" t="s">
        <v>78</v>
      </c>
      <c r="G36" s="78" t="s">
        <v>40</v>
      </c>
      <c r="H36" s="80" t="s">
        <v>78</v>
      </c>
      <c r="J36" s="78" t="s">
        <v>40</v>
      </c>
      <c r="K36" s="80" t="s">
        <v>358</v>
      </c>
      <c r="L36" s="74" t="str">
        <f t="shared" si="1"/>
        <v>5181,27</v>
      </c>
      <c r="N36" s="81" t="s">
        <v>40</v>
      </c>
      <c r="O36" s="82" t="s">
        <v>359</v>
      </c>
      <c r="Q36" s="81" t="s">
        <v>40</v>
      </c>
      <c r="R36" s="82" t="s">
        <v>360</v>
      </c>
      <c r="T36" s="81" t="s">
        <v>40</v>
      </c>
      <c r="U36" s="82" t="s">
        <v>361</v>
      </c>
      <c r="W36" s="81" t="s">
        <v>40</v>
      </c>
      <c r="X36" s="82" t="s">
        <v>362</v>
      </c>
      <c r="Z36" s="83" t="s">
        <v>40</v>
      </c>
      <c r="AA36" s="84" t="s">
        <v>363</v>
      </c>
    </row>
    <row r="37" spans="1:27" x14ac:dyDescent="0.3">
      <c r="A37" s="78" t="s">
        <v>39</v>
      </c>
      <c r="B37" s="79" t="s">
        <v>364</v>
      </c>
      <c r="D37" s="78" t="s">
        <v>39</v>
      </c>
      <c r="E37" s="80" t="s">
        <v>78</v>
      </c>
      <c r="G37" s="78" t="s">
        <v>39</v>
      </c>
      <c r="H37" s="80" t="s">
        <v>78</v>
      </c>
      <c r="J37" s="78" t="s">
        <v>39</v>
      </c>
      <c r="K37" s="80" t="s">
        <v>365</v>
      </c>
      <c r="L37" s="74" t="str">
        <f>K37</f>
        <v>6847,12</v>
      </c>
      <c r="N37" s="81" t="s">
        <v>39</v>
      </c>
      <c r="O37" s="82" t="s">
        <v>366</v>
      </c>
      <c r="Q37" s="81" t="s">
        <v>39</v>
      </c>
      <c r="R37" s="82" t="s">
        <v>367</v>
      </c>
      <c r="T37" s="81" t="s">
        <v>39</v>
      </c>
      <c r="U37" s="82" t="s">
        <v>368</v>
      </c>
      <c r="W37" s="81" t="s">
        <v>39</v>
      </c>
      <c r="X37" s="82" t="s">
        <v>369</v>
      </c>
      <c r="Z37" s="83" t="s">
        <v>39</v>
      </c>
      <c r="AA37" s="84" t="s">
        <v>370</v>
      </c>
    </row>
    <row r="38" spans="1:27" x14ac:dyDescent="0.3">
      <c r="A38" s="78" t="s">
        <v>58</v>
      </c>
      <c r="B38" s="79" t="s">
        <v>371</v>
      </c>
      <c r="D38" s="78" t="s">
        <v>58</v>
      </c>
      <c r="E38" s="80" t="s">
        <v>78</v>
      </c>
      <c r="G38" s="78" t="s">
        <v>58</v>
      </c>
      <c r="H38" s="80" t="s">
        <v>131</v>
      </c>
      <c r="J38" s="78" t="s">
        <v>58</v>
      </c>
      <c r="K38" s="80" t="s">
        <v>372</v>
      </c>
      <c r="L38" s="74">
        <f t="shared" si="0"/>
        <v>1159.81</v>
      </c>
      <c r="N38" s="81" t="s">
        <v>58</v>
      </c>
      <c r="O38" s="82" t="s">
        <v>373</v>
      </c>
      <c r="Q38" s="81" t="s">
        <v>58</v>
      </c>
      <c r="R38" s="82" t="s">
        <v>374</v>
      </c>
      <c r="T38" s="81" t="s">
        <v>58</v>
      </c>
      <c r="U38" s="82" t="s">
        <v>375</v>
      </c>
      <c r="W38" s="81" t="s">
        <v>58</v>
      </c>
      <c r="X38" s="82" t="s">
        <v>376</v>
      </c>
      <c r="Z38" s="83" t="s">
        <v>58</v>
      </c>
      <c r="AA38" s="84" t="s">
        <v>377</v>
      </c>
    </row>
    <row r="39" spans="1:27" x14ac:dyDescent="0.3">
      <c r="A39" s="78" t="s">
        <v>55</v>
      </c>
      <c r="B39" s="79" t="s">
        <v>378</v>
      </c>
      <c r="D39" s="78" t="s">
        <v>55</v>
      </c>
      <c r="E39" s="80" t="s">
        <v>379</v>
      </c>
      <c r="G39" s="78" t="s">
        <v>55</v>
      </c>
      <c r="H39" s="80" t="s">
        <v>380</v>
      </c>
      <c r="J39" s="78" t="s">
        <v>55</v>
      </c>
      <c r="K39" s="80" t="s">
        <v>381</v>
      </c>
      <c r="L39" s="74">
        <f t="shared" si="0"/>
        <v>2201.69</v>
      </c>
      <c r="N39" s="81" t="s">
        <v>55</v>
      </c>
      <c r="O39" s="82" t="s">
        <v>382</v>
      </c>
      <c r="Q39" s="81" t="s">
        <v>55</v>
      </c>
      <c r="R39" s="82" t="s">
        <v>383</v>
      </c>
      <c r="T39" s="81" t="s">
        <v>55</v>
      </c>
      <c r="U39" s="82" t="s">
        <v>384</v>
      </c>
      <c r="W39" s="81" t="s">
        <v>55</v>
      </c>
      <c r="X39" s="82" t="s">
        <v>385</v>
      </c>
      <c r="Z39" s="83" t="s">
        <v>55</v>
      </c>
      <c r="AA39" s="84" t="s">
        <v>386</v>
      </c>
    </row>
    <row r="40" spans="1:27" x14ac:dyDescent="0.3">
      <c r="A40" s="78" t="s">
        <v>50</v>
      </c>
      <c r="B40" s="79" t="s">
        <v>387</v>
      </c>
      <c r="D40" s="78" t="s">
        <v>50</v>
      </c>
      <c r="E40" s="80" t="s">
        <v>78</v>
      </c>
      <c r="G40" s="78" t="s">
        <v>50</v>
      </c>
      <c r="H40" s="80" t="s">
        <v>78</v>
      </c>
      <c r="J40" s="78" t="s">
        <v>50</v>
      </c>
      <c r="K40" s="80" t="s">
        <v>388</v>
      </c>
      <c r="L40" s="74" t="str">
        <f>K40</f>
        <v>1478,79</v>
      </c>
      <c r="N40" s="81" t="s">
        <v>50</v>
      </c>
      <c r="O40" s="82" t="s">
        <v>389</v>
      </c>
      <c r="Q40" s="81" t="s">
        <v>50</v>
      </c>
      <c r="R40" s="82" t="s">
        <v>390</v>
      </c>
      <c r="T40" s="81" t="s">
        <v>50</v>
      </c>
      <c r="U40" s="82" t="s">
        <v>391</v>
      </c>
      <c r="W40" s="81" t="s">
        <v>50</v>
      </c>
      <c r="X40" s="82" t="s">
        <v>392</v>
      </c>
      <c r="Z40" s="83" t="s">
        <v>50</v>
      </c>
      <c r="AA40" s="84" t="s">
        <v>393</v>
      </c>
    </row>
    <row r="41" spans="1:27" ht="21.6" x14ac:dyDescent="0.3">
      <c r="A41" s="78" t="s">
        <v>53</v>
      </c>
      <c r="B41" s="79" t="s">
        <v>394</v>
      </c>
      <c r="D41" s="78" t="s">
        <v>53</v>
      </c>
      <c r="E41" s="80" t="s">
        <v>78</v>
      </c>
      <c r="G41" s="78" t="s">
        <v>53</v>
      </c>
      <c r="H41" s="80" t="s">
        <v>395</v>
      </c>
      <c r="J41" s="78" t="s">
        <v>53</v>
      </c>
      <c r="K41" s="80" t="s">
        <v>396</v>
      </c>
      <c r="L41" s="74">
        <f t="shared" si="0"/>
        <v>2036.35</v>
      </c>
      <c r="N41" s="81" t="s">
        <v>53</v>
      </c>
      <c r="O41" s="82" t="s">
        <v>397</v>
      </c>
      <c r="Q41" s="81" t="s">
        <v>53</v>
      </c>
      <c r="R41" s="82" t="s">
        <v>398</v>
      </c>
      <c r="T41" s="81" t="s">
        <v>53</v>
      </c>
      <c r="U41" s="82" t="s">
        <v>399</v>
      </c>
      <c r="W41" s="81" t="s">
        <v>53</v>
      </c>
      <c r="X41" s="82" t="s">
        <v>400</v>
      </c>
      <c r="Z41" s="83" t="s">
        <v>53</v>
      </c>
      <c r="AA41" s="84" t="s">
        <v>401</v>
      </c>
    </row>
    <row r="42" spans="1:27" ht="21.6" x14ac:dyDescent="0.3">
      <c r="A42" s="78" t="s">
        <v>24</v>
      </c>
      <c r="B42" s="79" t="s">
        <v>402</v>
      </c>
      <c r="D42" s="78" t="s">
        <v>24</v>
      </c>
      <c r="E42" s="80" t="s">
        <v>403</v>
      </c>
      <c r="G42" s="78" t="s">
        <v>24</v>
      </c>
      <c r="H42" s="80" t="s">
        <v>404</v>
      </c>
      <c r="J42" s="78" t="s">
        <v>24</v>
      </c>
      <c r="K42" s="80" t="s">
        <v>405</v>
      </c>
      <c r="L42" s="74">
        <f t="shared" si="0"/>
        <v>8981.9599999999991</v>
      </c>
      <c r="N42" s="81" t="s">
        <v>24</v>
      </c>
      <c r="O42" s="82" t="s">
        <v>406</v>
      </c>
      <c r="Q42" s="81" t="s">
        <v>24</v>
      </c>
      <c r="R42" s="82" t="s">
        <v>407</v>
      </c>
      <c r="T42" s="81" t="s">
        <v>24</v>
      </c>
      <c r="U42" s="82" t="s">
        <v>408</v>
      </c>
      <c r="W42" s="81" t="s">
        <v>24</v>
      </c>
      <c r="X42" s="82" t="s">
        <v>409</v>
      </c>
      <c r="Z42" s="83" t="s">
        <v>24</v>
      </c>
      <c r="AA42" s="84" t="s">
        <v>410</v>
      </c>
    </row>
    <row r="43" spans="1:27" x14ac:dyDescent="0.3">
      <c r="A43" s="78" t="s">
        <v>411</v>
      </c>
      <c r="B43" s="79" t="s">
        <v>412</v>
      </c>
      <c r="D43" s="78" t="s">
        <v>411</v>
      </c>
      <c r="E43" s="80" t="s">
        <v>413</v>
      </c>
      <c r="G43" s="78" t="s">
        <v>411</v>
      </c>
      <c r="H43" s="80" t="s">
        <v>414</v>
      </c>
      <c r="J43" s="78" t="s">
        <v>411</v>
      </c>
      <c r="K43" s="80" t="s">
        <v>415</v>
      </c>
      <c r="L43" s="74">
        <f t="shared" si="0"/>
        <v>1157.5999999999999</v>
      </c>
      <c r="N43" s="81" t="s">
        <v>411</v>
      </c>
      <c r="O43" s="82" t="s">
        <v>416</v>
      </c>
      <c r="Q43" s="81" t="s">
        <v>411</v>
      </c>
      <c r="R43" s="82" t="s">
        <v>417</v>
      </c>
      <c r="T43" s="81" t="s">
        <v>411</v>
      </c>
      <c r="U43" s="82" t="s">
        <v>418</v>
      </c>
      <c r="W43" s="81" t="s">
        <v>411</v>
      </c>
      <c r="X43" s="82" t="s">
        <v>419</v>
      </c>
      <c r="Z43" s="83" t="s">
        <v>411</v>
      </c>
      <c r="AA43" s="84" t="s">
        <v>420</v>
      </c>
    </row>
    <row r="44" spans="1:27" ht="21.6" x14ac:dyDescent="0.3">
      <c r="A44" s="78" t="s">
        <v>37</v>
      </c>
      <c r="B44" s="79" t="s">
        <v>421</v>
      </c>
      <c r="D44" s="78" t="s">
        <v>37</v>
      </c>
      <c r="E44" s="80" t="s">
        <v>422</v>
      </c>
      <c r="G44" s="78" t="s">
        <v>37</v>
      </c>
      <c r="H44" s="80" t="s">
        <v>247</v>
      </c>
      <c r="J44" s="78" t="s">
        <v>37</v>
      </c>
      <c r="K44" s="80" t="s">
        <v>423</v>
      </c>
      <c r="L44" s="74">
        <f t="shared" si="0"/>
        <v>3749.54</v>
      </c>
      <c r="N44" s="81" t="s">
        <v>37</v>
      </c>
      <c r="O44" s="82" t="s">
        <v>424</v>
      </c>
      <c r="Q44" s="81" t="s">
        <v>37</v>
      </c>
      <c r="R44" s="82" t="s">
        <v>425</v>
      </c>
      <c r="T44" s="81" t="s">
        <v>37</v>
      </c>
      <c r="U44" s="82" t="s">
        <v>426</v>
      </c>
      <c r="W44" s="81" t="s">
        <v>37</v>
      </c>
      <c r="X44" s="82" t="s">
        <v>427</v>
      </c>
      <c r="Z44" s="83" t="s">
        <v>37</v>
      </c>
      <c r="AA44" s="84" t="s">
        <v>428</v>
      </c>
    </row>
    <row r="45" spans="1:27" x14ac:dyDescent="0.3">
      <c r="A45" s="78" t="s">
        <v>33</v>
      </c>
      <c r="B45" s="79" t="s">
        <v>429</v>
      </c>
      <c r="D45" s="78" t="s">
        <v>33</v>
      </c>
      <c r="E45" s="80" t="s">
        <v>78</v>
      </c>
      <c r="G45" s="78" t="s">
        <v>33</v>
      </c>
      <c r="H45" s="80" t="s">
        <v>430</v>
      </c>
      <c r="J45" s="78" t="s">
        <v>33</v>
      </c>
      <c r="K45" s="80" t="s">
        <v>431</v>
      </c>
      <c r="L45" s="74">
        <f t="shared" si="0"/>
        <v>4474.75</v>
      </c>
      <c r="N45" s="81" t="s">
        <v>33</v>
      </c>
      <c r="O45" s="82" t="s">
        <v>432</v>
      </c>
      <c r="Q45" s="81" t="s">
        <v>33</v>
      </c>
      <c r="R45" s="82" t="s">
        <v>433</v>
      </c>
      <c r="T45" s="81" t="s">
        <v>33</v>
      </c>
      <c r="U45" s="82" t="s">
        <v>434</v>
      </c>
      <c r="W45" s="81" t="s">
        <v>33</v>
      </c>
      <c r="X45" s="82" t="s">
        <v>435</v>
      </c>
      <c r="Z45" s="83" t="s">
        <v>33</v>
      </c>
      <c r="AA45" s="84" t="s">
        <v>436</v>
      </c>
    </row>
    <row r="46" spans="1:27" x14ac:dyDescent="0.3">
      <c r="A46" s="78" t="s">
        <v>437</v>
      </c>
      <c r="B46" s="79" t="s">
        <v>438</v>
      </c>
      <c r="D46" s="78" t="s">
        <v>437</v>
      </c>
      <c r="E46" s="80" t="s">
        <v>439</v>
      </c>
      <c r="G46" s="78" t="s">
        <v>437</v>
      </c>
      <c r="H46" s="80" t="s">
        <v>440</v>
      </c>
      <c r="J46" s="78" t="s">
        <v>437</v>
      </c>
      <c r="K46" s="80" t="s">
        <v>441</v>
      </c>
      <c r="L46" s="74">
        <f t="shared" si="0"/>
        <v>9159.25</v>
      </c>
      <c r="N46" s="81" t="s">
        <v>437</v>
      </c>
      <c r="O46" s="82" t="s">
        <v>442</v>
      </c>
      <c r="Q46" s="81" t="s">
        <v>437</v>
      </c>
      <c r="R46" s="82" t="s">
        <v>443</v>
      </c>
      <c r="T46" s="81" t="s">
        <v>437</v>
      </c>
      <c r="U46" s="82" t="s">
        <v>444</v>
      </c>
      <c r="W46" s="81" t="s">
        <v>437</v>
      </c>
      <c r="X46" s="82" t="s">
        <v>445</v>
      </c>
      <c r="Z46" s="83" t="s">
        <v>437</v>
      </c>
      <c r="AA46" s="84" t="s">
        <v>446</v>
      </c>
    </row>
    <row r="47" spans="1:27" x14ac:dyDescent="0.3">
      <c r="A47" s="78" t="s">
        <v>447</v>
      </c>
      <c r="B47" s="79">
        <v>90527.16</v>
      </c>
      <c r="D47" s="78" t="s">
        <v>447</v>
      </c>
      <c r="E47" s="80" t="s">
        <v>448</v>
      </c>
      <c r="G47" s="78" t="s">
        <v>447</v>
      </c>
      <c r="H47" s="80" t="s">
        <v>449</v>
      </c>
      <c r="J47" s="78" t="s">
        <v>447</v>
      </c>
      <c r="K47" s="80" t="s">
        <v>450</v>
      </c>
      <c r="L47" s="74">
        <f t="shared" si="0"/>
        <v>11779.2</v>
      </c>
      <c r="N47" s="81" t="s">
        <v>447</v>
      </c>
      <c r="O47" s="82" t="s">
        <v>451</v>
      </c>
      <c r="Q47" s="81" t="s">
        <v>447</v>
      </c>
      <c r="R47" s="82" t="s">
        <v>452</v>
      </c>
      <c r="T47" s="81" t="s">
        <v>447</v>
      </c>
      <c r="U47" s="82" t="s">
        <v>453</v>
      </c>
      <c r="W47" s="81" t="s">
        <v>447</v>
      </c>
      <c r="X47" s="82" t="s">
        <v>454</v>
      </c>
      <c r="Z47" s="83" t="s">
        <v>447</v>
      </c>
      <c r="AA47" s="84" t="s">
        <v>455</v>
      </c>
    </row>
    <row r="48" spans="1:27" x14ac:dyDescent="0.3">
      <c r="A48" s="78" t="s">
        <v>456</v>
      </c>
      <c r="B48" s="79" t="s">
        <v>457</v>
      </c>
      <c r="D48" s="78" t="s">
        <v>456</v>
      </c>
      <c r="E48" s="80" t="s">
        <v>78</v>
      </c>
      <c r="G48" s="78" t="s">
        <v>456</v>
      </c>
      <c r="H48" s="80" t="s">
        <v>458</v>
      </c>
      <c r="J48" s="78" t="s">
        <v>456</v>
      </c>
      <c r="K48" s="80" t="s">
        <v>459</v>
      </c>
      <c r="L48" s="74">
        <f t="shared" si="0"/>
        <v>4133.96</v>
      </c>
      <c r="N48" s="81" t="s">
        <v>456</v>
      </c>
      <c r="O48" s="82" t="s">
        <v>460</v>
      </c>
      <c r="Q48" s="81" t="s">
        <v>456</v>
      </c>
      <c r="R48" s="82" t="s">
        <v>461</v>
      </c>
      <c r="T48" s="81" t="s">
        <v>456</v>
      </c>
      <c r="U48" s="82" t="s">
        <v>462</v>
      </c>
      <c r="W48" s="81" t="s">
        <v>456</v>
      </c>
      <c r="X48" s="82" t="s">
        <v>463</v>
      </c>
      <c r="Z48" s="83" t="s">
        <v>456</v>
      </c>
      <c r="AA48" s="84" t="s">
        <v>464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2025-12-31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Raščiukienė</dc:creator>
  <cp:lastModifiedBy>Gediminas Stakauskas</cp:lastModifiedBy>
  <dcterms:created xsi:type="dcterms:W3CDTF">2024-07-18T11:05:26Z</dcterms:created>
  <dcterms:modified xsi:type="dcterms:W3CDTF">2026-02-04T07:30:50Z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2024-07-18T11:07:03Z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8a909c01-c4e2-4d51-9aef-c6260cfc453a</vt:lpwstr>
  </property>
  <property fmtid="{D5CDD505-2E9C-101B-9397-08002B2CF9AE}" pid="8" name="MSIP_Label_e5564178-1ca1-4992-b45e-fdaf9919e704_ContentBits">
    <vt:lpwstr>0</vt:lpwstr>
  </property>
</Properties>
</file>