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328"/>
  <workbookPr defaultThemeVersion="124226"/>
  <mc:AlternateContent xmlns:mc="http://schemas.openxmlformats.org/markup-compatibility/2006">
    <mc:Choice Requires="x15">
      <x15ac:absPath xmlns:x15ac="http://schemas.microsoft.com/office/spreadsheetml/2010/11/ac" url="https://lblt2-my.sharepoint.com/personal/arasciukiene_lb_lt/Documents/Desktop/Užduotys/Apžvalga, visuomenei/2024 I ketv. KU apžvalga/Banku skelbimas/"/>
    </mc:Choice>
  </mc:AlternateContent>
  <xr:revisionPtr revIDLastSave="1" documentId="13_ncr:1_{93B049AE-832A-4580-ADB5-BFA697DD69F6}" xr6:coauthVersionLast="47" xr6:coauthVersionMax="47" xr10:uidLastSave="{BF85CA10-A5BC-4CA6-A899-44F7C35C13D9}"/>
  <bookViews>
    <workbookView xWindow="-110" yWindow="-110" windowWidth="19420" windowHeight="10300" xr2:uid="{00000000-000D-0000-FFFF-FFFF00000000}"/>
  </bookViews>
  <sheets>
    <sheet name="2023 m. IV ketv."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27" i="2" l="1"/>
  <c r="J27" i="2"/>
  <c r="K27" i="2"/>
  <c r="L27" i="2"/>
  <c r="B16" i="2"/>
  <c r="C16" i="2"/>
  <c r="D16" i="2"/>
  <c r="E16" i="2"/>
  <c r="F16" i="2"/>
  <c r="G16" i="2"/>
  <c r="H16" i="2"/>
  <c r="I16" i="2"/>
  <c r="J16" i="2"/>
  <c r="K16" i="2"/>
  <c r="L16" i="2"/>
  <c r="M16" i="2"/>
  <c r="O30" i="2" l="1"/>
  <c r="Q30" i="2" s="1"/>
  <c r="P27" i="2"/>
  <c r="P10" i="2"/>
  <c r="P16" i="2" s="1"/>
  <c r="H21" i="2"/>
  <c r="H27" i="2"/>
  <c r="H10" i="2"/>
  <c r="C21" i="2"/>
  <c r="C27" i="2" s="1"/>
  <c r="C10" i="2"/>
  <c r="M21" i="2"/>
  <c r="M27" i="2"/>
  <c r="M10" i="2"/>
  <c r="O22" i="2"/>
  <c r="Q22" i="2" s="1"/>
  <c r="O29" i="2"/>
  <c r="Q29" i="2" s="1"/>
  <c r="O28" i="2"/>
  <c r="Q28" i="2" s="1"/>
  <c r="O26" i="2"/>
  <c r="Q26" i="2" s="1"/>
  <c r="O20" i="2"/>
  <c r="Q20" i="2" s="1"/>
  <c r="O19" i="2"/>
  <c r="Q19" i="2" s="1"/>
  <c r="O18" i="2"/>
  <c r="Q18" i="2" s="1"/>
  <c r="O17" i="2"/>
  <c r="Q17" i="2" s="1"/>
  <c r="O15" i="2"/>
  <c r="Q15" i="2" s="1"/>
  <c r="O14" i="2"/>
  <c r="Q14" i="2" s="1"/>
  <c r="O13" i="2"/>
  <c r="Q13" i="2" s="1"/>
  <c r="O12" i="2"/>
  <c r="Q12" i="2" s="1"/>
  <c r="O11" i="2"/>
  <c r="Q11" i="2" s="1"/>
  <c r="O9" i="2"/>
  <c r="Q9" i="2" s="1"/>
  <c r="O8" i="2"/>
  <c r="Q8" i="2" s="1"/>
  <c r="O7" i="2"/>
  <c r="Q7" i="2" s="1"/>
  <c r="O6" i="2"/>
  <c r="Q6" i="2" s="1"/>
  <c r="O5" i="2"/>
  <c r="Q5" i="2" s="1"/>
  <c r="O4" i="2"/>
  <c r="Q4" i="2" s="1"/>
  <c r="E21" i="2"/>
  <c r="E27" i="2" s="1"/>
  <c r="E10" i="2"/>
  <c r="D21" i="2"/>
  <c r="D27" i="2" s="1"/>
  <c r="D10" i="2"/>
  <c r="N21" i="2"/>
  <c r="N27" i="2" s="1"/>
  <c r="G21" i="2"/>
  <c r="G27" i="2" s="1"/>
  <c r="F21" i="2"/>
  <c r="F27" i="2" s="1"/>
  <c r="B21" i="2"/>
  <c r="B27" i="2"/>
  <c r="N10" i="2"/>
  <c r="N16" i="2" s="1"/>
  <c r="G10" i="2"/>
  <c r="F10" i="2"/>
  <c r="B10" i="2"/>
  <c r="O25" i="2"/>
  <c r="Q25" i="2" s="1"/>
  <c r="O24" i="2"/>
  <c r="Q24" i="2" s="1"/>
  <c r="O23" i="2"/>
  <c r="Q23" i="2" s="1"/>
  <c r="O10" i="2" l="1"/>
  <c r="Q21" i="2"/>
  <c r="O16" i="2"/>
  <c r="O27" i="2"/>
  <c r="Q10" i="2"/>
  <c r="Q16" i="2" s="1"/>
  <c r="Q27" i="2"/>
  <c r="O21" i="2"/>
</calcChain>
</file>

<file path=xl/sharedStrings.xml><?xml version="1.0" encoding="utf-8"?>
<sst xmlns="http://schemas.openxmlformats.org/spreadsheetml/2006/main" count="112" uniqueCount="69">
  <si>
    <t>Balansinės ataskaitos straipsnis</t>
  </si>
  <si>
    <t>„Swedbank“, AB</t>
  </si>
  <si>
    <t>AB SEB bankas</t>
  </si>
  <si>
    <t>Revolut Bank, UAB</t>
  </si>
  <si>
    <t>AB Šiaulių bankas</t>
  </si>
  <si>
    <t>UAB Urbo bankas (buv. Medicinos bankas)</t>
  </si>
  <si>
    <t>PayRay Bank, UAB</t>
  </si>
  <si>
    <t>AB "Mano bankas"</t>
  </si>
  <si>
    <t>UAB GF bankas</t>
  </si>
  <si>
    <t>UAB SME Bank</t>
  </si>
  <si>
    <t>European Merchant Bank, UAB</t>
  </si>
  <si>
    <t>AB "Fjord Bank"</t>
  </si>
  <si>
    <t>Saldo Bank UAB</t>
  </si>
  <si>
    <t>Finora Bank UAB</t>
  </si>
  <si>
    <t>Visi bankai           (13 bankų)</t>
  </si>
  <si>
    <r>
      <t>Visi užsienio bankų filalai       (5 filialai)</t>
    </r>
    <r>
      <rPr>
        <b/>
        <vertAlign val="superscript"/>
        <sz val="10"/>
        <color indexed="9"/>
        <rFont val="Verdana"/>
        <family val="2"/>
        <charset val="186"/>
      </rPr>
      <t>1, 2</t>
    </r>
  </si>
  <si>
    <t>Bankų sektorius</t>
  </si>
  <si>
    <t>Skolos vertybiniai popieriai</t>
  </si>
  <si>
    <t>Nuosavybės vertybiniai popieriai</t>
  </si>
  <si>
    <t>Išvestinės finansinės priemonės</t>
  </si>
  <si>
    <t xml:space="preserve">Grynieji pinigai </t>
  </si>
  <si>
    <t>Lėšos centriniuose bankuose</t>
  </si>
  <si>
    <t>Lėšos kredito įstaigose</t>
  </si>
  <si>
    <t>Paskolos ir kiti išankstiniai mokėjimai (su lizingu)</t>
  </si>
  <si>
    <t xml:space="preserve">   Valdžios sektoriaus institucijos </t>
  </si>
  <si>
    <t xml:space="preserve">   Kitos finansų įmonės</t>
  </si>
  <si>
    <t xml:space="preserve">   Ne finansų įmonės</t>
  </si>
  <si>
    <t xml:space="preserve">   Namų ūkiai </t>
  </si>
  <si>
    <t xml:space="preserve">         iš jų paskolos būstui įsigyti </t>
  </si>
  <si>
    <t>Kitos turto pozicijos</t>
  </si>
  <si>
    <t>Visas turtas</t>
  </si>
  <si>
    <t>Centrinių bankų indėliai</t>
  </si>
  <si>
    <t>Įsipareigojimai kredito įstaigoms</t>
  </si>
  <si>
    <t>Indėliai</t>
  </si>
  <si>
    <t xml:space="preserve">   Valdžios sektoriaus institucijos</t>
  </si>
  <si>
    <t xml:space="preserve">   Namų ūkiai</t>
  </si>
  <si>
    <t>Išleisti skolos vertybiniai popieriai</t>
  </si>
  <si>
    <t>Kitos įsipareigojimų pozicijos</t>
  </si>
  <si>
    <t>Visa nuosavybė</t>
  </si>
  <si>
    <t xml:space="preserve">     Einamųjų metų pelnas (nuostolis)</t>
  </si>
  <si>
    <t>Visi įsipareigojimai ir nuosavybė</t>
  </si>
  <si>
    <t>Veiklos riziką ribojančių reikalavimų vykdymas</t>
  </si>
  <si>
    <r>
      <t>Bendro kapitalo pakankamumo rodiklis</t>
    </r>
    <r>
      <rPr>
        <b/>
        <vertAlign val="superscript"/>
        <sz val="10"/>
        <rFont val="Arial Narrow"/>
        <family val="2"/>
        <charset val="186"/>
      </rPr>
      <t>3</t>
    </r>
  </si>
  <si>
    <t>–</t>
  </si>
  <si>
    <r>
      <t>Didelių pozicijų rodiklis</t>
    </r>
    <r>
      <rPr>
        <b/>
        <vertAlign val="superscript"/>
        <sz val="10"/>
        <rFont val="Arial Narrow"/>
        <family val="2"/>
      </rPr>
      <t>4</t>
    </r>
  </si>
  <si>
    <t>-</t>
  </si>
  <si>
    <r>
      <t>Padengimo likvidžiuoju turtu rodiklis</t>
    </r>
    <r>
      <rPr>
        <b/>
        <vertAlign val="superscript"/>
        <sz val="10"/>
        <rFont val="Arial Narrow"/>
        <family val="2"/>
        <charset val="186"/>
      </rPr>
      <t>5</t>
    </r>
  </si>
  <si>
    <r>
      <t>Grynojo pastovaus finansavimo rodiklis</t>
    </r>
    <r>
      <rPr>
        <vertAlign val="superscript"/>
        <sz val="8"/>
        <rFont val="Verdana"/>
        <family val="2"/>
        <charset val="186"/>
      </rPr>
      <t>6</t>
    </r>
  </si>
  <si>
    <r>
      <t>Sverto rodiklis</t>
    </r>
    <r>
      <rPr>
        <vertAlign val="superscript"/>
        <sz val="8"/>
        <rFont val="Verdana"/>
        <family val="2"/>
        <charset val="186"/>
      </rPr>
      <t>7</t>
    </r>
  </si>
  <si>
    <t>Pelningumo rodikliai</t>
  </si>
  <si>
    <r>
      <t>Turto grąža (RoA), proc.</t>
    </r>
    <r>
      <rPr>
        <b/>
        <vertAlign val="superscript"/>
        <sz val="10"/>
        <rFont val="Arial Narrow"/>
        <family val="2"/>
        <charset val="186"/>
      </rPr>
      <t>6</t>
    </r>
  </si>
  <si>
    <r>
      <t>Nuosavybės grąža (RoE), proc.</t>
    </r>
    <r>
      <rPr>
        <b/>
        <vertAlign val="superscript"/>
        <sz val="10"/>
        <rFont val="Arial Narrow"/>
        <family val="2"/>
      </rPr>
      <t>7</t>
    </r>
  </si>
  <si>
    <t>Kita informacija</t>
  </si>
  <si>
    <r>
      <t>Nepriklausomo auditoriaus išvada</t>
    </r>
    <r>
      <rPr>
        <b/>
        <vertAlign val="superscript"/>
        <sz val="10"/>
        <rFont val="Arial Narrow"/>
        <family val="2"/>
        <charset val="186"/>
      </rPr>
      <t>8</t>
    </r>
  </si>
  <si>
    <t>Nuomonė</t>
  </si>
  <si>
    <t>Apžvalgos</t>
  </si>
  <si>
    <t>Nuoroda į išduotą licenciją</t>
  </si>
  <si>
    <t>Licencija</t>
  </si>
  <si>
    <t>Pastabos</t>
  </si>
  <si>
    <r>
      <t xml:space="preserve">1, 2 </t>
    </r>
    <r>
      <rPr>
        <sz val="8"/>
        <rFont val="Verdana"/>
        <family val="2"/>
        <charset val="186"/>
      </rPr>
      <t>Pagal Europos Tarybos direktyvą užsienio banko filialai neprivalo skelbti finansinės atskaitomybės duomenų. Užsienio banko filialai Bankų įstatymo nustatyta tvarka privalo viešai skelbti filialą įsteigusio banko metines finansines ir konsoliduotąsias ataskaitas bei auditoriaus išvadą dėl šių ataskaitų. Užsienio bankų filialuose laikomi indėliai yra draudžiami pagal šalies, įsteigusios filialą, įstatymus.</t>
    </r>
  </si>
  <si>
    <r>
      <rPr>
        <vertAlign val="superscript"/>
        <sz val="8"/>
        <rFont val="Verdana"/>
        <family val="2"/>
        <charset val="186"/>
      </rPr>
      <t>3</t>
    </r>
    <r>
      <rPr>
        <sz val="8"/>
        <rFont val="Verdana"/>
        <family val="2"/>
        <charset val="186"/>
      </rPr>
      <t xml:space="preserve"> Bendro kapitalo pakankamumo rodiklis – banko skaičiuotino kapitalo ir turto (aktyvų) bei nebalansinių įsipareigojimų, įvertintų pagal riziką, santykis turi būti ne mažesnis kaip 8 proc. (10,5 %, atsižvelgiant į 2,5 % kapitalo apsaugos rezervo reikalavimą).</t>
    </r>
  </si>
  <si>
    <r>
      <rPr>
        <vertAlign val="superscript"/>
        <sz val="8"/>
        <rFont val="Verdana"/>
        <family val="2"/>
        <charset val="186"/>
      </rPr>
      <t xml:space="preserve">4 </t>
    </r>
    <r>
      <rPr>
        <sz val="8"/>
        <rFont val="Verdana"/>
        <family val="2"/>
        <charset val="186"/>
      </rPr>
      <t>Didelių pozicijų reikalavimas - Pozicija vienam klientui ar susijusių klientų grupei, t. y. suteiktos paskolos, taip pat bet kokia turto arba nebalansinio turto dalis, negali viršyti 25 proc. įstaigos 1 lygio kapitalo arba 150 mln. Eur, atsižvelgiant į tai, kuris dydis yra didesnis. Įstaigos turima vieno kliento arba susijusių klientų grupės pozicija laikoma didele, kai pozicijos vertė yra lygi 10 % jos 1 lygio kapitalo arba viršija šį dydį.</t>
    </r>
  </si>
  <si>
    <r>
      <rPr>
        <vertAlign val="superscript"/>
        <sz val="8"/>
        <rFont val="Verdana"/>
        <family val="2"/>
        <charset val="186"/>
      </rPr>
      <t xml:space="preserve">5 </t>
    </r>
    <r>
      <rPr>
        <sz val="8"/>
        <rFont val="Verdana"/>
        <family val="2"/>
        <charset val="186"/>
      </rPr>
      <t>Padengimo likvidžiuoju turtu rodiklis turi būti ne mažesnis kaip 100 proc.</t>
    </r>
  </si>
  <si>
    <r>
      <rPr>
        <vertAlign val="superscript"/>
        <sz val="8"/>
        <rFont val="Verdana"/>
        <family val="2"/>
        <charset val="186"/>
      </rPr>
      <t xml:space="preserve">6 </t>
    </r>
    <r>
      <rPr>
        <sz val="8"/>
        <rFont val="Verdana"/>
        <family val="2"/>
        <charset val="186"/>
      </rPr>
      <t>Grynojo pastovaus finansavimo rodiklio (angl. net stable funding ratio, NSFR) reikšmė neturi būti mažesnė nei 100 proc., tai yra kredito įstaigos turimo pastovaus finansavimo suma turi būti ne mažesnė nei būtino pastovaus finansavimo suma per vienų metų laikotarpį.</t>
    </r>
  </si>
  <si>
    <r>
      <rPr>
        <vertAlign val="superscript"/>
        <sz val="8"/>
        <rFont val="Verdana"/>
        <family val="2"/>
        <charset val="186"/>
      </rPr>
      <t xml:space="preserve">7 </t>
    </r>
    <r>
      <rPr>
        <sz val="8"/>
        <rFont val="Verdana"/>
        <family val="2"/>
        <charset val="186"/>
      </rPr>
      <t xml:space="preserve">Sverto rodiklis - turi būti ne mažesnis negu 3 proc. </t>
    </r>
  </si>
  <si>
    <t>8, 9 Nuo 2017 m. I ketv. Lietuvos banko naudojami turto ir nuosavybės grąžos rodikliai skaičiuojami pagal Europos bankininkystės institucijos metodiką, todėl negali būti tiesiogiai palyginami su anksčiau analizei naudotais rodikliais.</t>
  </si>
  <si>
    <t>10 Nepriklausomo auditoriaus išvadoje pateikiama auditoriaus nuomonė apie tai, ar finansinė atskaitomybė visais reikšmingais atžvilgiais teisingai atspindi tikrą ir teisingą vaizdą. Audito nuomonė gali būti: 1) nuomonė,  2) sąlyginė nuomonė, 3) atsisakymas pareikšti nuomonę ir 4) neigiama nuomonė.</t>
  </si>
  <si>
    <t>Pagrindiniai bankų sektoriaus veiklos rodikliai (2024 m. sausio 1 d. audituoti duomenys, tūkst. Eur)</t>
  </si>
  <si>
    <t>Duomenų skelbimo data: 2024 m. liepos 30 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</si>
</sst>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 ##0.00;\–#\ ##0.00"/>
    <numFmt numFmtId="166" formatCode="#\ ###\ ##0;\–#\ ###\ ##0;\–;@"/>
    <numFmt numFmtId="167" formatCode="#,##0.000"/>
  </numFmts>
  <fonts count="27" x14ac:knownFonts="1">
    <font>
      <sz val="10"/>
      <name val="Arial"/>
      <charset val="186"/>
    </font>
    <font>
      <u/>
      <sz val="10"/>
      <color indexed="12"/>
      <name val="Arial"/>
      <family val="2"/>
      <charset val="186"/>
    </font>
    <font>
      <sz val="8"/>
      <name val="Arial Narrow"/>
      <family val="2"/>
    </font>
    <font>
      <b/>
      <sz val="10"/>
      <name val="Arial Narrow"/>
      <family val="2"/>
    </font>
    <font>
      <b/>
      <sz val="10"/>
      <name val="Arial Narrow"/>
      <family val="2"/>
      <charset val="186"/>
    </font>
    <font>
      <sz val="8"/>
      <name val="Arial Narrow"/>
      <family val="2"/>
      <charset val="186"/>
    </font>
    <font>
      <b/>
      <vertAlign val="superscript"/>
      <sz val="10"/>
      <name val="Arial Narrow"/>
      <family val="2"/>
      <charset val="186"/>
    </font>
    <font>
      <b/>
      <sz val="12"/>
      <name val="Arial Narrow"/>
      <family val="2"/>
      <charset val="186"/>
    </font>
    <font>
      <b/>
      <vertAlign val="superscript"/>
      <sz val="10"/>
      <name val="Arial Narrow"/>
      <family val="2"/>
    </font>
    <font>
      <sz val="8"/>
      <name val="Verdana"/>
      <family val="2"/>
      <charset val="186"/>
    </font>
    <font>
      <b/>
      <vertAlign val="superscript"/>
      <sz val="10"/>
      <color indexed="9"/>
      <name val="Verdana"/>
      <family val="2"/>
      <charset val="186"/>
    </font>
    <font>
      <b/>
      <sz val="8"/>
      <name val="Verdana"/>
      <family val="2"/>
      <charset val="186"/>
    </font>
    <font>
      <vertAlign val="superscript"/>
      <sz val="8"/>
      <name val="Verdana"/>
      <family val="2"/>
      <charset val="186"/>
    </font>
    <font>
      <strike/>
      <sz val="8"/>
      <name val="Verdana"/>
      <family val="2"/>
      <charset val="186"/>
    </font>
    <font>
      <b/>
      <sz val="10"/>
      <color theme="0"/>
      <name val="Verdana"/>
      <family val="2"/>
      <charset val="186"/>
    </font>
    <font>
      <sz val="10"/>
      <color theme="0"/>
      <name val="Verdana"/>
      <family val="2"/>
      <charset val="186"/>
    </font>
    <font>
      <b/>
      <sz val="8"/>
      <color rgb="FF00B07D"/>
      <name val="Verdana"/>
      <family val="2"/>
      <charset val="186"/>
    </font>
    <font>
      <u/>
      <sz val="8"/>
      <color rgb="FF00B07D"/>
      <name val="Verdana"/>
      <family val="2"/>
      <charset val="186"/>
    </font>
    <font>
      <sz val="8"/>
      <color rgb="FF00B07D"/>
      <name val="Verdana"/>
      <family val="2"/>
      <charset val="186"/>
    </font>
    <font>
      <b/>
      <sz val="10"/>
      <color rgb="FF00B07D"/>
      <name val="Verdana"/>
      <family val="2"/>
      <charset val="186"/>
    </font>
    <font>
      <b/>
      <sz val="10"/>
      <color rgb="FFFFFFFF"/>
      <name val="Verdana"/>
      <family val="2"/>
      <charset val="186"/>
    </font>
    <font>
      <vertAlign val="superscript"/>
      <sz val="12"/>
      <name val="Verdana"/>
      <family val="2"/>
      <charset val="186"/>
    </font>
    <font>
      <sz val="12"/>
      <name val="Verdana"/>
      <family val="2"/>
      <charset val="186"/>
    </font>
    <font>
      <u/>
      <sz val="8"/>
      <color rgb="FF00B050"/>
      <name val="Verdana"/>
      <family val="2"/>
      <charset val="186"/>
    </font>
    <font>
      <sz val="8"/>
      <color rgb="FF00B050"/>
      <name val="Verdana"/>
      <family val="2"/>
      <charset val="186"/>
    </font>
    <font>
      <b/>
      <sz val="8"/>
      <color rgb="FF00B050"/>
      <name val="Verdana"/>
      <family val="2"/>
      <charset val="186"/>
    </font>
    <font>
      <sz val="10"/>
      <color theme="0" tint="-4.9989318521683403E-2"/>
      <name val="Verdana"/>
      <family val="2"/>
      <charset val="186"/>
    </font>
  </fonts>
  <fills count="6">
    <fill>
      <patternFill patternType="none"/>
    </fill>
    <fill>
      <patternFill patternType="gray125"/>
    </fill>
    <fill>
      <patternFill patternType="solid">
        <fgColor theme="0"/>
        <bgColor indexed="64"/>
      </patternFill>
    </fill>
    <fill>
      <patternFill patternType="solid">
        <fgColor rgb="FF00B07D"/>
        <bgColor indexed="64"/>
      </patternFill>
    </fill>
    <fill>
      <patternFill patternType="solid">
        <fgColor rgb="FF00B07D"/>
        <bgColor rgb="FF000000"/>
      </patternFill>
    </fill>
    <fill>
      <patternFill patternType="solid">
        <fgColor rgb="FFFFFFFF"/>
        <bgColor rgb="FF000000"/>
      </patternFill>
    </fill>
  </fills>
  <borders count="28">
    <border>
      <left/>
      <right/>
      <top/>
      <bottom/>
      <diagonal/>
    </border>
    <border>
      <left/>
      <right style="thin">
        <color theme="0"/>
      </right>
      <top style="thin">
        <color rgb="FF00B07D"/>
      </top>
      <bottom style="thin">
        <color rgb="FF00B07D"/>
      </bottom>
      <diagonal/>
    </border>
    <border>
      <left style="thin">
        <color theme="0"/>
      </left>
      <right style="thin">
        <color theme="0"/>
      </right>
      <top style="thin">
        <color rgb="FF00B07D"/>
      </top>
      <bottom style="thin">
        <color rgb="FF00B07D"/>
      </bottom>
      <diagonal/>
    </border>
    <border>
      <left/>
      <right style="thin">
        <color theme="0"/>
      </right>
      <top/>
      <bottom style="thin">
        <color rgb="FF00B07D"/>
      </bottom>
      <diagonal/>
    </border>
    <border>
      <left/>
      <right style="thin">
        <color theme="0"/>
      </right>
      <top style="thin">
        <color theme="0"/>
      </top>
      <bottom style="thin">
        <color rgb="FF00B07D"/>
      </bottom>
      <diagonal/>
    </border>
    <border>
      <left/>
      <right style="thin">
        <color theme="0"/>
      </right>
      <top/>
      <bottom/>
      <diagonal/>
    </border>
    <border>
      <left/>
      <right style="thin">
        <color theme="0"/>
      </right>
      <top style="thin">
        <color rgb="FFC8E7D8"/>
      </top>
      <bottom style="thin">
        <color rgb="FFC8E7D8"/>
      </bottom>
      <diagonal/>
    </border>
    <border>
      <left/>
      <right style="thin">
        <color theme="0"/>
      </right>
      <top style="thin">
        <color rgb="FFC8E7D8"/>
      </top>
      <bottom/>
      <diagonal/>
    </border>
    <border>
      <left/>
      <right style="thin">
        <color theme="0"/>
      </right>
      <top style="thin">
        <color rgb="FF00B07D"/>
      </top>
      <bottom/>
      <diagonal/>
    </border>
    <border>
      <left style="thin">
        <color theme="0"/>
      </left>
      <right style="thin">
        <color theme="0"/>
      </right>
      <top style="thin">
        <color rgb="FF00B07D"/>
      </top>
      <bottom/>
      <diagonal/>
    </border>
    <border>
      <left style="thin">
        <color theme="0"/>
      </left>
      <right style="thin">
        <color rgb="FF00B07D"/>
      </right>
      <top style="thin">
        <color rgb="FF00B07D"/>
      </top>
      <bottom style="thin">
        <color rgb="FF00B07D"/>
      </bottom>
      <diagonal/>
    </border>
    <border>
      <left style="thin">
        <color theme="0"/>
      </left>
      <right style="thin">
        <color theme="0"/>
      </right>
      <top style="thin">
        <color theme="0"/>
      </top>
      <bottom style="thin">
        <color theme="0"/>
      </bottom>
      <diagonal/>
    </border>
    <border>
      <left style="thin">
        <color theme="0"/>
      </left>
      <right style="thin">
        <color theme="0"/>
      </right>
      <top/>
      <bottom style="thin">
        <color rgb="FF00B07D"/>
      </bottom>
      <diagonal/>
    </border>
    <border>
      <left style="thin">
        <color theme="0"/>
      </left>
      <right style="thin">
        <color theme="0"/>
      </right>
      <top style="thin">
        <color theme="0"/>
      </top>
      <bottom style="thin">
        <color rgb="FF00B07D"/>
      </bottom>
      <diagonal/>
    </border>
    <border>
      <left style="thin">
        <color theme="0"/>
      </left>
      <right style="thin">
        <color theme="0"/>
      </right>
      <top/>
      <bottom/>
      <diagonal/>
    </border>
    <border>
      <left style="thin">
        <color theme="0"/>
      </left>
      <right style="thin">
        <color theme="0"/>
      </right>
      <top style="thin">
        <color rgb="FFC8E7D8"/>
      </top>
      <bottom style="thin">
        <color rgb="FFC8E7D8"/>
      </bottom>
      <diagonal/>
    </border>
    <border>
      <left style="thin">
        <color theme="0"/>
      </left>
      <right style="thin">
        <color theme="0"/>
      </right>
      <top style="thin">
        <color rgb="FFC8E7D8"/>
      </top>
      <bottom/>
      <diagonal/>
    </border>
    <border>
      <left style="thin">
        <color theme="0"/>
      </left>
      <right/>
      <top style="thin">
        <color rgb="FF00B07D"/>
      </top>
      <bottom style="thin">
        <color rgb="FF00B07D"/>
      </bottom>
      <diagonal/>
    </border>
    <border>
      <left style="thin">
        <color theme="0"/>
      </left>
      <right/>
      <top/>
      <bottom/>
      <diagonal/>
    </border>
    <border>
      <left style="thin">
        <color rgb="FFFFFFFF"/>
      </left>
      <right style="thin">
        <color rgb="FFFFFFFF"/>
      </right>
      <top style="thin">
        <color rgb="FF00B07D"/>
      </top>
      <bottom style="thin">
        <color rgb="FF00B07D"/>
      </bottom>
      <diagonal/>
    </border>
    <border>
      <left style="thin">
        <color theme="0"/>
      </left>
      <right/>
      <top style="thin">
        <color rgb="FFC8E7D8"/>
      </top>
      <bottom style="thin">
        <color rgb="FFC8E7D8"/>
      </bottom>
      <diagonal/>
    </border>
    <border>
      <left style="thin">
        <color theme="0"/>
      </left>
      <right/>
      <top style="thin">
        <color rgb="FFC8E7D8"/>
      </top>
      <bottom/>
      <diagonal/>
    </border>
    <border>
      <left style="thin">
        <color theme="0"/>
      </left>
      <right/>
      <top/>
      <bottom style="thin">
        <color rgb="FF00B07D"/>
      </bottom>
      <diagonal/>
    </border>
    <border>
      <left style="thin">
        <color theme="0"/>
      </left>
      <right/>
      <top style="thin">
        <color theme="0"/>
      </top>
      <bottom style="thin">
        <color rgb="FF00B07D"/>
      </bottom>
      <diagonal/>
    </border>
    <border>
      <left/>
      <right/>
      <top style="thin">
        <color theme="0"/>
      </top>
      <bottom/>
      <diagonal/>
    </border>
    <border>
      <left style="thin">
        <color rgb="FFFFFFFF"/>
      </left>
      <right style="thin">
        <color rgb="FFFFFFFF"/>
      </right>
      <top style="thin">
        <color rgb="FF00B07D"/>
      </top>
      <bottom/>
      <diagonal/>
    </border>
    <border>
      <left/>
      <right/>
      <top style="thin">
        <color rgb="FF00B07D"/>
      </top>
      <bottom/>
      <diagonal/>
    </border>
    <border>
      <left/>
      <right/>
      <top/>
      <bottom style="thin">
        <color rgb="FF00B07D"/>
      </bottom>
      <diagonal/>
    </border>
  </borders>
  <cellStyleXfs count="2">
    <xf numFmtId="0" fontId="0" fillId="0" borderId="0"/>
    <xf numFmtId="0" fontId="1" fillId="0" borderId="0" applyNumberFormat="0" applyFill="0" applyBorder="0" applyAlignment="0" applyProtection="0">
      <alignment vertical="top"/>
      <protection locked="0"/>
    </xf>
  </cellStyleXfs>
  <cellXfs count="79">
    <xf numFmtId="0" fontId="0" fillId="0" borderId="0" xfId="0"/>
    <xf numFmtId="0" fontId="2" fillId="2" borderId="0" xfId="0" applyFont="1" applyFill="1"/>
    <xf numFmtId="3" fontId="4" fillId="2" borderId="0" xfId="0" applyNumberFormat="1" applyFont="1" applyFill="1" applyAlignment="1">
      <alignment horizontal="center"/>
    </xf>
    <xf numFmtId="3" fontId="5" fillId="2" borderId="0" xfId="0" applyNumberFormat="1" applyFont="1" applyFill="1" applyAlignment="1">
      <alignment horizontal="center"/>
    </xf>
    <xf numFmtId="3" fontId="7" fillId="2" borderId="0" xfId="0" applyNumberFormat="1" applyFont="1" applyFill="1" applyAlignment="1">
      <alignment horizontal="center"/>
    </xf>
    <xf numFmtId="3" fontId="2" fillId="2" borderId="0" xfId="0" applyNumberFormat="1" applyFont="1" applyFill="1"/>
    <xf numFmtId="0" fontId="2" fillId="2" borderId="0" xfId="0" applyFont="1" applyFill="1" applyAlignment="1">
      <alignment horizontal="center" vertical="center"/>
    </xf>
    <xf numFmtId="0" fontId="14" fillId="3" borderId="1" xfId="0" applyFont="1" applyFill="1" applyBorder="1" applyAlignment="1">
      <alignment horizontal="center" vertical="center"/>
    </xf>
    <xf numFmtId="3" fontId="14" fillId="3" borderId="2" xfId="0" applyNumberFormat="1" applyFont="1" applyFill="1" applyBorder="1" applyAlignment="1">
      <alignment horizontal="center" vertical="center" wrapText="1"/>
    </xf>
    <xf numFmtId="3" fontId="15" fillId="3" borderId="2" xfId="0" applyNumberFormat="1" applyFont="1" applyFill="1" applyBorder="1" applyAlignment="1">
      <alignment horizontal="center" vertical="center" wrapText="1"/>
    </xf>
    <xf numFmtId="0" fontId="9" fillId="0" borderId="3" xfId="0" applyFont="1" applyBorder="1"/>
    <xf numFmtId="0" fontId="9" fillId="0" borderId="4" xfId="0" applyFont="1" applyBorder="1"/>
    <xf numFmtId="0" fontId="9" fillId="0" borderId="5" xfId="0" applyFont="1" applyBorder="1"/>
    <xf numFmtId="0" fontId="9" fillId="0" borderId="6" xfId="0" applyFont="1" applyBorder="1"/>
    <xf numFmtId="3" fontId="9" fillId="0" borderId="6" xfId="0" applyNumberFormat="1" applyFont="1" applyBorder="1"/>
    <xf numFmtId="3" fontId="9" fillId="0" borderId="7" xfId="0" applyNumberFormat="1" applyFont="1" applyBorder="1"/>
    <xf numFmtId="0" fontId="9" fillId="0" borderId="1" xfId="0" applyFont="1" applyBorder="1"/>
    <xf numFmtId="0" fontId="16" fillId="0" borderId="1" xfId="0" applyFont="1" applyBorder="1" applyAlignment="1">
      <alignment horizontal="left"/>
    </xf>
    <xf numFmtId="0" fontId="3" fillId="2" borderId="0" xfId="0" applyFont="1" applyFill="1" applyAlignment="1">
      <alignment horizontal="left" vertical="center"/>
    </xf>
    <xf numFmtId="164" fontId="4" fillId="2" borderId="0" xfId="0" applyNumberFormat="1" applyFont="1" applyFill="1" applyAlignment="1">
      <alignment horizontal="center" vertical="center"/>
    </xf>
    <xf numFmtId="3" fontId="4" fillId="2" borderId="0" xfId="0" applyNumberFormat="1" applyFont="1" applyFill="1" applyAlignment="1">
      <alignment horizontal="center" vertical="center"/>
    </xf>
    <xf numFmtId="0" fontId="14" fillId="3" borderId="8" xfId="0" applyFont="1" applyFill="1" applyBorder="1" applyAlignment="1">
      <alignment horizontal="center" vertical="center"/>
    </xf>
    <xf numFmtId="3" fontId="14" fillId="3" borderId="9" xfId="0" applyNumberFormat="1" applyFont="1" applyFill="1" applyBorder="1" applyAlignment="1">
      <alignment horizontal="center" vertical="center" wrapText="1"/>
    </xf>
    <xf numFmtId="3" fontId="14" fillId="3" borderId="10" xfId="0" applyNumberFormat="1" applyFont="1" applyFill="1" applyBorder="1" applyAlignment="1">
      <alignment horizontal="center" vertical="center" wrapText="1"/>
    </xf>
    <xf numFmtId="0" fontId="9" fillId="0" borderId="1" xfId="0" applyFont="1" applyBorder="1" applyAlignment="1">
      <alignment horizontal="left" vertical="center" wrapText="1"/>
    </xf>
    <xf numFmtId="3" fontId="17" fillId="0" borderId="2" xfId="1" applyNumberFormat="1" applyFont="1" applyBorder="1" applyAlignment="1" applyProtection="1">
      <alignment horizontal="center" vertical="center"/>
    </xf>
    <xf numFmtId="0" fontId="11" fillId="2" borderId="0" xfId="0" applyFont="1" applyFill="1"/>
    <xf numFmtId="3" fontId="9" fillId="2" borderId="0" xfId="0" applyNumberFormat="1" applyFont="1" applyFill="1"/>
    <xf numFmtId="0" fontId="11" fillId="2" borderId="11" xfId="0" applyFont="1" applyFill="1" applyBorder="1"/>
    <xf numFmtId="0" fontId="2" fillId="0" borderId="0" xfId="0" applyFont="1" applyAlignment="1">
      <alignment horizontal="center" vertical="center"/>
    </xf>
    <xf numFmtId="164" fontId="4" fillId="5" borderId="0" xfId="0" applyNumberFormat="1" applyFont="1" applyFill="1" applyAlignment="1">
      <alignment horizontal="center" vertical="center"/>
    </xf>
    <xf numFmtId="3" fontId="20" fillId="4" borderId="25" xfId="0" applyNumberFormat="1" applyFont="1" applyFill="1" applyBorder="1" applyAlignment="1">
      <alignment horizontal="center" vertical="center" wrapText="1"/>
    </xf>
    <xf numFmtId="0" fontId="9" fillId="2" borderId="0" xfId="0" applyFont="1" applyFill="1" applyAlignment="1">
      <alignment horizontal="left" wrapText="1"/>
    </xf>
    <xf numFmtId="165" fontId="9" fillId="0" borderId="2" xfId="0" applyNumberFormat="1" applyFont="1" applyBorder="1" applyAlignment="1">
      <alignment horizontal="center" vertical="center" wrapText="1"/>
    </xf>
    <xf numFmtId="3" fontId="20" fillId="4" borderId="26" xfId="0" applyNumberFormat="1" applyFont="1" applyFill="1" applyBorder="1" applyAlignment="1">
      <alignment horizontal="center" vertical="center" wrapText="1"/>
    </xf>
    <xf numFmtId="3" fontId="23" fillId="0" borderId="2" xfId="1" applyNumberFormat="1" applyFont="1" applyBorder="1" applyAlignment="1" applyProtection="1">
      <alignment horizontal="center" vertical="center"/>
    </xf>
    <xf numFmtId="165" fontId="24" fillId="0" borderId="2" xfId="0" applyNumberFormat="1" applyFont="1" applyBorder="1" applyAlignment="1">
      <alignment horizontal="center" vertical="center" wrapText="1"/>
    </xf>
    <xf numFmtId="0" fontId="9" fillId="0" borderId="0" xfId="0" applyFont="1" applyAlignment="1">
      <alignment vertical="center" wrapText="1"/>
    </xf>
    <xf numFmtId="166" fontId="9" fillId="0" borderId="12" xfId="0" applyNumberFormat="1" applyFont="1" applyBorder="1" applyAlignment="1">
      <alignment horizontal="right" wrapText="1" readingOrder="1"/>
    </xf>
    <xf numFmtId="166" fontId="9" fillId="0" borderId="2" xfId="0" applyNumberFormat="1" applyFont="1" applyBorder="1" applyAlignment="1">
      <alignment horizontal="right" wrapText="1" readingOrder="1"/>
    </xf>
    <xf numFmtId="165" fontId="9" fillId="0" borderId="2" xfId="0" applyNumberFormat="1" applyFont="1" applyBorder="1" applyAlignment="1">
      <alignment horizontal="right" vertical="center" wrapText="1"/>
    </xf>
    <xf numFmtId="166" fontId="16" fillId="0" borderId="18" xfId="0" applyNumberFormat="1" applyFont="1" applyBorder="1" applyAlignment="1">
      <alignment horizontal="right" wrapText="1" readingOrder="1"/>
    </xf>
    <xf numFmtId="166" fontId="16" fillId="0" borderId="17" xfId="0" applyNumberFormat="1" applyFont="1" applyBorder="1" applyAlignment="1">
      <alignment horizontal="right" wrapText="1" readingOrder="1"/>
    </xf>
    <xf numFmtId="166" fontId="9" fillId="0" borderId="14" xfId="0" applyNumberFormat="1" applyFont="1" applyBorder="1" applyAlignment="1">
      <alignment horizontal="right" wrapText="1" readingOrder="1"/>
    </xf>
    <xf numFmtId="166" fontId="9" fillId="0" borderId="13" xfId="0" applyNumberFormat="1" applyFont="1" applyBorder="1" applyAlignment="1">
      <alignment horizontal="right" wrapText="1" readingOrder="1"/>
    </xf>
    <xf numFmtId="166" fontId="9" fillId="0" borderId="15" xfId="0" applyNumberFormat="1" applyFont="1" applyBorder="1" applyAlignment="1">
      <alignment horizontal="right" wrapText="1" readingOrder="1"/>
    </xf>
    <xf numFmtId="166" fontId="9" fillId="0" borderId="16" xfId="0" applyNumberFormat="1" applyFont="1" applyBorder="1" applyAlignment="1">
      <alignment horizontal="right" wrapText="1" readingOrder="1"/>
    </xf>
    <xf numFmtId="166" fontId="16" fillId="0" borderId="2" xfId="0" applyNumberFormat="1" applyFont="1" applyBorder="1" applyAlignment="1">
      <alignment horizontal="right" wrapText="1" readingOrder="1"/>
    </xf>
    <xf numFmtId="165" fontId="9" fillId="0" borderId="19" xfId="0" applyNumberFormat="1" applyFont="1" applyBorder="1" applyAlignment="1">
      <alignment horizontal="right" vertical="center" wrapText="1"/>
    </xf>
    <xf numFmtId="166" fontId="9" fillId="0" borderId="6" xfId="0" applyNumberFormat="1" applyFont="1" applyBorder="1" applyAlignment="1">
      <alignment horizontal="right" wrapText="1" readingOrder="1"/>
    </xf>
    <xf numFmtId="166" fontId="25" fillId="0" borderId="12" xfId="0" applyNumberFormat="1" applyFont="1" applyBorder="1" applyAlignment="1">
      <alignment horizontal="right" wrapText="1" readingOrder="1"/>
    </xf>
    <xf numFmtId="166" fontId="9" fillId="0" borderId="5" xfId="0" applyNumberFormat="1" applyFont="1" applyBorder="1" applyAlignment="1">
      <alignment horizontal="right" wrapText="1" readingOrder="1"/>
    </xf>
    <xf numFmtId="166" fontId="16" fillId="0" borderId="23" xfId="0" applyNumberFormat="1" applyFont="1" applyBorder="1" applyAlignment="1">
      <alignment horizontal="right" wrapText="1" readingOrder="1"/>
    </xf>
    <xf numFmtId="166" fontId="18" fillId="0" borderId="20" xfId="0" applyNumberFormat="1" applyFont="1" applyBorder="1" applyAlignment="1">
      <alignment horizontal="right" wrapText="1" readingOrder="1"/>
    </xf>
    <xf numFmtId="166" fontId="18" fillId="0" borderId="21" xfId="0" applyNumberFormat="1" applyFont="1" applyBorder="1" applyAlignment="1">
      <alignment horizontal="right" wrapText="1" readingOrder="1"/>
    </xf>
    <xf numFmtId="166" fontId="9" fillId="0" borderId="20" xfId="0" applyNumberFormat="1" applyFont="1" applyBorder="1" applyAlignment="1">
      <alignment horizontal="right" wrapText="1" readingOrder="1"/>
    </xf>
    <xf numFmtId="167" fontId="4" fillId="2" borderId="0" xfId="0" applyNumberFormat="1" applyFont="1" applyFill="1" applyAlignment="1">
      <alignment horizontal="center"/>
    </xf>
    <xf numFmtId="3" fontId="26" fillId="3" borderId="2" xfId="0" applyNumberFormat="1" applyFont="1" applyFill="1" applyBorder="1" applyAlignment="1">
      <alignment horizontal="center" vertical="center" wrapText="1"/>
    </xf>
    <xf numFmtId="166" fontId="16" fillId="0" borderId="22" xfId="0" applyNumberFormat="1" applyFont="1" applyFill="1" applyBorder="1" applyAlignment="1">
      <alignment horizontal="right" wrapText="1" readingOrder="1"/>
    </xf>
    <xf numFmtId="166" fontId="18" fillId="0" borderId="20" xfId="0" applyNumberFormat="1" applyFont="1" applyFill="1" applyBorder="1" applyAlignment="1">
      <alignment horizontal="right" wrapText="1" readingOrder="1"/>
    </xf>
    <xf numFmtId="166" fontId="16" fillId="0" borderId="18" xfId="0" applyNumberFormat="1" applyFont="1" applyFill="1" applyBorder="1" applyAlignment="1">
      <alignment horizontal="right" wrapText="1" readingOrder="1"/>
    </xf>
    <xf numFmtId="166" fontId="18" fillId="0" borderId="21" xfId="0" applyNumberFormat="1" applyFont="1" applyFill="1" applyBorder="1" applyAlignment="1">
      <alignment horizontal="right" wrapText="1" readingOrder="1"/>
    </xf>
    <xf numFmtId="166" fontId="16" fillId="0" borderId="17" xfId="0" applyNumberFormat="1" applyFont="1" applyFill="1" applyBorder="1" applyAlignment="1">
      <alignment horizontal="right" wrapText="1" readingOrder="1"/>
    </xf>
    <xf numFmtId="166" fontId="16" fillId="0" borderId="23" xfId="0" applyNumberFormat="1" applyFont="1" applyFill="1" applyBorder="1" applyAlignment="1">
      <alignment horizontal="right" wrapText="1" readingOrder="1"/>
    </xf>
    <xf numFmtId="0" fontId="2" fillId="2" borderId="0" xfId="0" applyFont="1" applyFill="1" applyAlignment="1">
      <alignment horizontal="left" vertical="center"/>
    </xf>
    <xf numFmtId="165" fontId="9" fillId="0" borderId="2" xfId="0" applyNumberFormat="1" applyFont="1" applyFill="1" applyBorder="1" applyAlignment="1">
      <alignment horizontal="right" vertical="center" wrapText="1"/>
    </xf>
    <xf numFmtId="165" fontId="9" fillId="0" borderId="19" xfId="0" applyNumberFormat="1" applyFont="1" applyFill="1" applyBorder="1" applyAlignment="1">
      <alignment horizontal="right" vertical="center" wrapText="1"/>
    </xf>
    <xf numFmtId="2" fontId="9" fillId="0" borderId="2" xfId="0" applyNumberFormat="1" applyFont="1" applyFill="1" applyBorder="1" applyAlignment="1">
      <alignment horizontal="right" vertical="center" wrapText="1"/>
    </xf>
    <xf numFmtId="0" fontId="9" fillId="2" borderId="0" xfId="0" applyFont="1" applyFill="1" applyAlignment="1">
      <alignment horizontal="left" vertical="top"/>
    </xf>
    <xf numFmtId="0" fontId="9" fillId="0" borderId="0" xfId="0" applyFont="1" applyAlignment="1">
      <alignment horizontal="left" vertical="top"/>
    </xf>
    <xf numFmtId="0" fontId="21" fillId="2" borderId="0" xfId="0" applyFont="1" applyFill="1" applyAlignment="1">
      <alignment horizontal="left" wrapText="1"/>
    </xf>
    <xf numFmtId="2" fontId="21" fillId="2" borderId="0" xfId="0" applyNumberFormat="1" applyFont="1" applyFill="1" applyAlignment="1">
      <alignment horizontal="left" vertical="center" wrapText="1"/>
    </xf>
    <xf numFmtId="2" fontId="22" fillId="2" borderId="0" xfId="0" applyNumberFormat="1" applyFont="1" applyFill="1" applyAlignment="1">
      <alignment horizontal="left" vertical="center" wrapText="1"/>
    </xf>
    <xf numFmtId="0" fontId="19" fillId="2" borderId="24" xfId="0" applyFont="1" applyFill="1" applyBorder="1" applyAlignment="1">
      <alignment horizontal="center" vertical="center" wrapText="1"/>
    </xf>
    <xf numFmtId="0" fontId="12" fillId="2" borderId="0" xfId="0" applyFont="1" applyFill="1" applyAlignment="1">
      <alignment horizontal="left" vertical="center" wrapText="1"/>
    </xf>
    <xf numFmtId="0" fontId="9" fillId="2" borderId="0" xfId="0" applyFont="1" applyFill="1" applyAlignment="1">
      <alignment horizontal="left" wrapText="1"/>
    </xf>
    <xf numFmtId="0" fontId="9" fillId="0" borderId="0" xfId="0" applyFont="1" applyAlignment="1">
      <alignment horizontal="left" vertical="top" wrapText="1"/>
    </xf>
    <xf numFmtId="0" fontId="13" fillId="0" borderId="0" xfId="0" applyFont="1" applyAlignment="1">
      <alignment horizontal="left" vertical="top" wrapText="1"/>
    </xf>
    <xf numFmtId="0" fontId="9" fillId="0" borderId="27" xfId="0" applyFont="1" applyBorder="1" applyAlignment="1">
      <alignment horizontal="right"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lb.lt/lt/frd-licencijos/view_license?id=298" TargetMode="External"/><Relationship Id="rId13" Type="http://schemas.openxmlformats.org/officeDocument/2006/relationships/hyperlink" Target="https://mano.bank/finansine-atskaitomybe" TargetMode="External"/><Relationship Id="rId18" Type="http://schemas.openxmlformats.org/officeDocument/2006/relationships/hyperlink" Target="https://www.lb.lt/lt/frd-licencijos/view_license?id=1910" TargetMode="External"/><Relationship Id="rId26" Type="http://schemas.openxmlformats.org/officeDocument/2006/relationships/hyperlink" Target="https://www.lb.lt/lt/frd-licencijos/view_license?id=2122" TargetMode="External"/><Relationship Id="rId3" Type="http://schemas.openxmlformats.org/officeDocument/2006/relationships/hyperlink" Target="https://www.medbank.lt/lt/apie-banka/finansines-ataskaitos/" TargetMode="External"/><Relationship Id="rId21" Type="http://schemas.openxmlformats.org/officeDocument/2006/relationships/hyperlink" Target="https://smebank.lt/veiklos-ataskaitos/" TargetMode="External"/><Relationship Id="rId7" Type="http://schemas.openxmlformats.org/officeDocument/2006/relationships/hyperlink" Target="http://www.lb.lt/lt/frd-licencijos/view_license?id=301" TargetMode="External"/><Relationship Id="rId12" Type="http://schemas.openxmlformats.org/officeDocument/2006/relationships/hyperlink" Target="https://www.lb.lt/lt/frd-licencijos/view_license?id=470" TargetMode="External"/><Relationship Id="rId17" Type="http://schemas.openxmlformats.org/officeDocument/2006/relationships/hyperlink" Target="https://www.revolut.com/en-LT/financial-statements/" TargetMode="External"/><Relationship Id="rId25" Type="http://schemas.openxmlformats.org/officeDocument/2006/relationships/hyperlink" Target="https://www.fjordbank.lt/apie-mus" TargetMode="External"/><Relationship Id="rId2" Type="http://schemas.openxmlformats.org/officeDocument/2006/relationships/hyperlink" Target="https://www.sb.lt/lt/investuotojams/finansine-info" TargetMode="External"/><Relationship Id="rId16" Type="http://schemas.openxmlformats.org/officeDocument/2006/relationships/hyperlink" Target="https://www.lb.lt/lt/frd-licencijos/view_license?id=2092" TargetMode="External"/><Relationship Id="rId20" Type="http://schemas.openxmlformats.org/officeDocument/2006/relationships/hyperlink" Target="https://www.lb.lt/lt/frd-licencijos/view_license?id=2033" TargetMode="External"/><Relationship Id="rId1" Type="http://schemas.openxmlformats.org/officeDocument/2006/relationships/hyperlink" Target="http://www.lb.lt/lt/frd-licencijos/view_license?id=319" TargetMode="External"/><Relationship Id="rId6" Type="http://schemas.openxmlformats.org/officeDocument/2006/relationships/hyperlink" Target="https://www.swedbank.lt/about/swedbank/about/financialResults?language=LIT" TargetMode="External"/><Relationship Id="rId11" Type="http://schemas.openxmlformats.org/officeDocument/2006/relationships/hyperlink" Target="https://www.gfbankas.lt/finansines-ataskaitos/" TargetMode="External"/><Relationship Id="rId24" Type="http://schemas.openxmlformats.org/officeDocument/2006/relationships/hyperlink" Target="https://www.lb.lt/lt/frd-licencijos/view_license?id=1915" TargetMode="External"/><Relationship Id="rId5" Type="http://schemas.openxmlformats.org/officeDocument/2006/relationships/hyperlink" Target="https://www.seb.lt/apie-seb/investuotojams/finansine-informacija/seb-banko-grupes-finansines-ataskaitos" TargetMode="External"/><Relationship Id="rId15" Type="http://schemas.openxmlformats.org/officeDocument/2006/relationships/hyperlink" Target="https://europeanmerchantbank.com/lt/ataskaitos" TargetMode="External"/><Relationship Id="rId23" Type="http://schemas.openxmlformats.org/officeDocument/2006/relationships/hyperlink" Target="https://www.saldo.com/lt-lt/apie-mus/" TargetMode="External"/><Relationship Id="rId28" Type="http://schemas.openxmlformats.org/officeDocument/2006/relationships/printerSettings" Target="../printerSettings/printerSettings1.bin"/><Relationship Id="rId10" Type="http://schemas.openxmlformats.org/officeDocument/2006/relationships/hyperlink" Target="https://www.lb.lt/lt/frd-licencijos/view_license?id=1857" TargetMode="External"/><Relationship Id="rId19" Type="http://schemas.openxmlformats.org/officeDocument/2006/relationships/hyperlink" Target="https://www.payray.bank/lt/financial-reports-lt/" TargetMode="External"/><Relationship Id="rId4" Type="http://schemas.openxmlformats.org/officeDocument/2006/relationships/hyperlink" Target="https://www.lb.lt/lt/apzvalgos-ir-leidiniai/category.39/series.171" TargetMode="External"/><Relationship Id="rId9" Type="http://schemas.openxmlformats.org/officeDocument/2006/relationships/hyperlink" Target="http://www.lb.lt/lt/frd-licencijos/view_license?id=258" TargetMode="External"/><Relationship Id="rId14" Type="http://schemas.openxmlformats.org/officeDocument/2006/relationships/hyperlink" Target="https://www.lb.lt/lt/frd-licencijos/view_license?id=478" TargetMode="External"/><Relationship Id="rId22" Type="http://schemas.openxmlformats.org/officeDocument/2006/relationships/hyperlink" Target="https://www.lb.lt/lt/frd-licencijos/view_license?id=2088" TargetMode="External"/><Relationship Id="rId27" Type="http://schemas.openxmlformats.org/officeDocument/2006/relationships/hyperlink" Target="https://finorabank.eu/lt/ataskait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3475E9-AFFE-47BD-A3E4-20B0F1604C8D}">
  <sheetPr>
    <pageSetUpPr fitToPage="1"/>
  </sheetPr>
  <dimension ref="A1:AJ55"/>
  <sheetViews>
    <sheetView tabSelected="1" zoomScale="50" zoomScaleNormal="50" workbookViewId="0">
      <pane ySplit="3" topLeftCell="A21" activePane="bottomLeft" state="frozen"/>
      <selection pane="bottomLeft" activeCell="A2" sqref="A2:S2"/>
    </sheetView>
  </sheetViews>
  <sheetFormatPr defaultColWidth="9.08984375" defaultRowHeight="10.5" x14ac:dyDescent="0.25"/>
  <cols>
    <col min="1" max="1" width="49.90625" style="1" customWidth="1"/>
    <col min="2" max="2" width="13.54296875" style="1" customWidth="1"/>
    <col min="3" max="20" width="13.54296875" style="5" customWidth="1"/>
    <col min="21" max="21" width="9" style="1" customWidth="1"/>
    <col min="22" max="28" width="9.453125" style="1" bestFit="1" customWidth="1"/>
    <col min="29" max="29" width="10.08984375" style="1" bestFit="1" customWidth="1"/>
    <col min="30" max="30" width="9.453125" style="1" bestFit="1" customWidth="1"/>
    <col min="31" max="31" width="10.08984375" style="1" bestFit="1" customWidth="1"/>
    <col min="32" max="16384" width="9.08984375" style="1"/>
  </cols>
  <sheetData>
    <row r="1" spans="1:36" ht="15" customHeight="1" x14ac:dyDescent="0.25">
      <c r="A1" s="73" t="s">
        <v>67</v>
      </c>
      <c r="B1" s="73"/>
      <c r="C1" s="73"/>
      <c r="D1" s="73"/>
      <c r="E1" s="73"/>
      <c r="F1" s="73"/>
      <c r="G1" s="73"/>
      <c r="H1" s="73"/>
      <c r="I1" s="73"/>
      <c r="J1" s="73"/>
      <c r="K1" s="73"/>
      <c r="L1" s="73"/>
      <c r="M1" s="73"/>
      <c r="N1" s="73"/>
      <c r="O1" s="73"/>
      <c r="P1" s="73"/>
      <c r="Q1" s="73"/>
      <c r="R1" s="73"/>
      <c r="S1" s="73"/>
      <c r="T1" s="73"/>
    </row>
    <row r="2" spans="1:36" x14ac:dyDescent="0.25">
      <c r="A2" s="78" t="s">
        <v>68</v>
      </c>
      <c r="B2" s="78"/>
      <c r="C2" s="78"/>
      <c r="D2" s="78"/>
      <c r="E2" s="78"/>
      <c r="F2" s="78"/>
      <c r="G2" s="78"/>
      <c r="H2" s="78"/>
      <c r="I2" s="78"/>
      <c r="J2" s="78"/>
      <c r="K2" s="78"/>
      <c r="L2" s="78"/>
      <c r="M2" s="78"/>
      <c r="N2" s="78"/>
      <c r="O2" s="78"/>
      <c r="P2" s="78"/>
      <c r="Q2" s="78"/>
      <c r="R2" s="78"/>
      <c r="S2" s="78"/>
      <c r="T2" s="37"/>
    </row>
    <row r="3" spans="1:36" ht="83" x14ac:dyDescent="0.3">
      <c r="A3" s="7" t="s">
        <v>0</v>
      </c>
      <c r="B3" s="9" t="s">
        <v>1</v>
      </c>
      <c r="C3" s="9" t="s">
        <v>2</v>
      </c>
      <c r="D3" s="57" t="s">
        <v>3</v>
      </c>
      <c r="E3" s="9" t="s">
        <v>4</v>
      </c>
      <c r="F3" s="9" t="s">
        <v>5</v>
      </c>
      <c r="G3" s="57" t="s">
        <v>6</v>
      </c>
      <c r="H3" s="9" t="s">
        <v>7</v>
      </c>
      <c r="I3" s="57" t="s">
        <v>8</v>
      </c>
      <c r="J3" s="57" t="s">
        <v>9</v>
      </c>
      <c r="K3" s="57" t="s">
        <v>10</v>
      </c>
      <c r="L3" s="57" t="s">
        <v>11</v>
      </c>
      <c r="M3" s="57" t="s">
        <v>12</v>
      </c>
      <c r="N3" s="57" t="s">
        <v>13</v>
      </c>
      <c r="O3" s="8" t="s">
        <v>14</v>
      </c>
      <c r="P3" s="8" t="s">
        <v>15</v>
      </c>
      <c r="Q3" s="23" t="s">
        <v>16</v>
      </c>
      <c r="R3" s="1"/>
      <c r="S3" s="2"/>
      <c r="T3" s="2"/>
      <c r="U3" s="2"/>
      <c r="V3" s="2"/>
      <c r="W3" s="2"/>
      <c r="X3" s="2"/>
      <c r="Y3" s="2"/>
      <c r="Z3" s="2"/>
      <c r="AA3" s="2"/>
    </row>
    <row r="4" spans="1:36" ht="13" x14ac:dyDescent="0.3">
      <c r="A4" s="10" t="s">
        <v>17</v>
      </c>
      <c r="B4" s="38">
        <v>1178051</v>
      </c>
      <c r="C4" s="38">
        <v>364089</v>
      </c>
      <c r="D4" s="38">
        <v>2425984</v>
      </c>
      <c r="E4" s="38">
        <v>831848</v>
      </c>
      <c r="F4" s="38">
        <v>55952</v>
      </c>
      <c r="G4" s="38">
        <v>37579</v>
      </c>
      <c r="H4" s="38">
        <v>65309</v>
      </c>
      <c r="I4" s="38">
        <v>3533</v>
      </c>
      <c r="J4" s="38">
        <v>28332</v>
      </c>
      <c r="K4" s="38">
        <v>415</v>
      </c>
      <c r="L4" s="38">
        <v>0</v>
      </c>
      <c r="M4" s="38">
        <v>0</v>
      </c>
      <c r="N4" s="38">
        <v>246</v>
      </c>
      <c r="O4" s="38">
        <f t="shared" ref="O4:O29" si="0">SUM(B4:N4)</f>
        <v>4991338</v>
      </c>
      <c r="P4" s="38">
        <v>1444287</v>
      </c>
      <c r="Q4" s="58">
        <f>O4+P4</f>
        <v>6435625</v>
      </c>
      <c r="R4" s="1"/>
      <c r="S4" s="56"/>
      <c r="T4" s="2"/>
      <c r="U4" s="2"/>
      <c r="V4" s="2"/>
      <c r="W4" s="2"/>
      <c r="X4" s="2"/>
      <c r="Y4" s="2"/>
      <c r="Z4" s="2"/>
      <c r="AA4" s="2"/>
    </row>
    <row r="5" spans="1:36" ht="13" x14ac:dyDescent="0.3">
      <c r="A5" s="11" t="s">
        <v>18</v>
      </c>
      <c r="B5" s="44">
        <v>156283</v>
      </c>
      <c r="C5" s="44">
        <v>0</v>
      </c>
      <c r="D5" s="44">
        <v>25</v>
      </c>
      <c r="E5" s="44">
        <v>79477</v>
      </c>
      <c r="F5" s="44">
        <v>12369</v>
      </c>
      <c r="G5" s="44">
        <v>0</v>
      </c>
      <c r="H5" s="44">
        <v>0</v>
      </c>
      <c r="I5" s="44">
        <v>0</v>
      </c>
      <c r="J5" s="38">
        <v>0</v>
      </c>
      <c r="K5" s="38">
        <v>0</v>
      </c>
      <c r="L5" s="38">
        <v>32</v>
      </c>
      <c r="M5" s="38">
        <v>0</v>
      </c>
      <c r="N5" s="38">
        <v>0</v>
      </c>
      <c r="O5" s="38">
        <f t="shared" si="0"/>
        <v>248186</v>
      </c>
      <c r="P5" s="38">
        <v>45947</v>
      </c>
      <c r="Q5" s="52">
        <f t="shared" ref="Q5:Q9" si="1">O5+P5</f>
        <v>294133</v>
      </c>
      <c r="R5" s="1"/>
      <c r="S5" s="56"/>
      <c r="T5" s="2"/>
      <c r="U5" s="2"/>
      <c r="V5" s="2"/>
      <c r="W5" s="2"/>
      <c r="X5" s="2"/>
      <c r="Y5" s="2"/>
      <c r="Z5" s="2"/>
      <c r="AA5" s="2"/>
    </row>
    <row r="6" spans="1:36" ht="13" x14ac:dyDescent="0.3">
      <c r="A6" s="11" t="s">
        <v>19</v>
      </c>
      <c r="B6" s="44">
        <v>14670</v>
      </c>
      <c r="C6" s="44">
        <v>25070</v>
      </c>
      <c r="D6" s="44">
        <v>5802</v>
      </c>
      <c r="E6" s="44">
        <v>241</v>
      </c>
      <c r="F6" s="44">
        <v>9</v>
      </c>
      <c r="G6" s="38">
        <v>0</v>
      </c>
      <c r="H6" s="44">
        <v>0</v>
      </c>
      <c r="I6" s="44">
        <v>0</v>
      </c>
      <c r="J6" s="38">
        <v>0</v>
      </c>
      <c r="K6" s="38">
        <v>0</v>
      </c>
      <c r="L6" s="38">
        <v>0</v>
      </c>
      <c r="M6" s="38">
        <v>0</v>
      </c>
      <c r="N6" s="38">
        <v>0</v>
      </c>
      <c r="O6" s="38">
        <f t="shared" si="0"/>
        <v>45792</v>
      </c>
      <c r="P6" s="38">
        <v>35837</v>
      </c>
      <c r="Q6" s="63">
        <f t="shared" si="1"/>
        <v>81629</v>
      </c>
      <c r="R6" s="1"/>
      <c r="S6" s="56"/>
      <c r="T6" s="2"/>
      <c r="U6" s="2"/>
      <c r="V6" s="2"/>
      <c r="W6" s="2"/>
      <c r="X6" s="2"/>
      <c r="Y6" s="2"/>
      <c r="Z6" s="2"/>
      <c r="AA6" s="2"/>
    </row>
    <row r="7" spans="1:36" ht="14.25" customHeight="1" x14ac:dyDescent="0.3">
      <c r="A7" s="11" t="s">
        <v>20</v>
      </c>
      <c r="B7" s="44">
        <v>140320</v>
      </c>
      <c r="C7" s="44">
        <v>138531</v>
      </c>
      <c r="D7" s="38">
        <v>0</v>
      </c>
      <c r="E7" s="44">
        <v>71579</v>
      </c>
      <c r="F7" s="44">
        <v>19357</v>
      </c>
      <c r="G7" s="38">
        <v>0</v>
      </c>
      <c r="H7" s="44">
        <v>29</v>
      </c>
      <c r="I7" s="38">
        <v>0</v>
      </c>
      <c r="J7" s="38">
        <v>0</v>
      </c>
      <c r="K7" s="38">
        <v>0</v>
      </c>
      <c r="L7" s="38">
        <v>0</v>
      </c>
      <c r="M7" s="38">
        <v>0</v>
      </c>
      <c r="N7" s="38">
        <v>0</v>
      </c>
      <c r="O7" s="38">
        <f t="shared" si="0"/>
        <v>369816</v>
      </c>
      <c r="P7" s="38">
        <v>65574</v>
      </c>
      <c r="Q7" s="52">
        <f t="shared" si="1"/>
        <v>435390</v>
      </c>
      <c r="R7" s="1"/>
      <c r="S7" s="56"/>
      <c r="T7" s="2"/>
      <c r="U7" s="2"/>
      <c r="V7" s="2"/>
      <c r="W7" s="2"/>
      <c r="X7" s="2"/>
      <c r="Y7" s="2"/>
      <c r="Z7" s="2"/>
      <c r="AA7" s="2"/>
      <c r="AB7" s="2"/>
      <c r="AC7" s="2"/>
      <c r="AD7" s="2"/>
      <c r="AE7" s="2"/>
      <c r="AF7" s="2"/>
      <c r="AG7" s="2"/>
      <c r="AH7" s="2"/>
      <c r="AI7" s="2"/>
      <c r="AJ7" s="2"/>
    </row>
    <row r="8" spans="1:36" ht="14.25" customHeight="1" x14ac:dyDescent="0.3">
      <c r="A8" s="11" t="s">
        <v>21</v>
      </c>
      <c r="B8" s="44">
        <v>5482339</v>
      </c>
      <c r="C8" s="44">
        <v>3689334</v>
      </c>
      <c r="D8" s="44">
        <v>7559761</v>
      </c>
      <c r="E8" s="44">
        <v>640292</v>
      </c>
      <c r="F8" s="44">
        <v>117990</v>
      </c>
      <c r="G8" s="38">
        <v>13882</v>
      </c>
      <c r="H8" s="44">
        <v>76402</v>
      </c>
      <c r="I8" s="44">
        <v>23662</v>
      </c>
      <c r="J8" s="38">
        <v>5548</v>
      </c>
      <c r="K8" s="38">
        <v>106210</v>
      </c>
      <c r="L8" s="38">
        <v>2491</v>
      </c>
      <c r="M8" s="38">
        <v>28009</v>
      </c>
      <c r="N8" s="38">
        <v>1220</v>
      </c>
      <c r="O8" s="38">
        <f t="shared" si="0"/>
        <v>17747140</v>
      </c>
      <c r="P8" s="38">
        <v>1374921</v>
      </c>
      <c r="Q8" s="63">
        <f t="shared" si="1"/>
        <v>19122061</v>
      </c>
      <c r="R8" s="1"/>
      <c r="S8" s="56"/>
      <c r="T8" s="2"/>
      <c r="U8" s="2"/>
      <c r="V8" s="2"/>
      <c r="W8" s="2"/>
      <c r="X8" s="2"/>
      <c r="Y8" s="2"/>
      <c r="Z8" s="2"/>
      <c r="AA8" s="2"/>
      <c r="AB8" s="2"/>
      <c r="AC8" s="2"/>
      <c r="AD8" s="2"/>
      <c r="AE8" s="2"/>
      <c r="AF8" s="2"/>
      <c r="AG8" s="2"/>
      <c r="AH8" s="2"/>
      <c r="AI8" s="2"/>
      <c r="AJ8" s="2"/>
    </row>
    <row r="9" spans="1:36" ht="14.25" customHeight="1" x14ac:dyDescent="0.3">
      <c r="A9" s="11" t="s">
        <v>22</v>
      </c>
      <c r="B9" s="44">
        <v>3043558</v>
      </c>
      <c r="C9" s="44">
        <v>2624774</v>
      </c>
      <c r="D9" s="44">
        <v>452107</v>
      </c>
      <c r="E9" s="44">
        <v>37226</v>
      </c>
      <c r="F9" s="44">
        <v>14538</v>
      </c>
      <c r="G9" s="38">
        <v>12020</v>
      </c>
      <c r="H9" s="44">
        <v>347</v>
      </c>
      <c r="I9" s="44">
        <v>365</v>
      </c>
      <c r="J9" s="38">
        <v>128</v>
      </c>
      <c r="K9" s="38">
        <v>3821</v>
      </c>
      <c r="L9" s="38">
        <v>39</v>
      </c>
      <c r="M9" s="38">
        <v>3952</v>
      </c>
      <c r="N9" s="38">
        <v>519</v>
      </c>
      <c r="O9" s="38">
        <f t="shared" si="0"/>
        <v>6193394</v>
      </c>
      <c r="P9" s="38">
        <v>857728</v>
      </c>
      <c r="Q9" s="63">
        <f t="shared" si="1"/>
        <v>7051122</v>
      </c>
      <c r="R9" s="1"/>
      <c r="S9" s="56"/>
      <c r="T9" s="2"/>
      <c r="U9" s="2"/>
      <c r="V9" s="2"/>
      <c r="W9" s="2"/>
      <c r="X9" s="2"/>
      <c r="Y9" s="2"/>
      <c r="Z9" s="2"/>
      <c r="AA9" s="2"/>
      <c r="AB9" s="2"/>
      <c r="AC9" s="2"/>
      <c r="AD9" s="2"/>
      <c r="AE9" s="2"/>
      <c r="AF9" s="2"/>
      <c r="AG9" s="2"/>
      <c r="AH9" s="2"/>
      <c r="AI9" s="2"/>
      <c r="AJ9" s="2"/>
    </row>
    <row r="10" spans="1:36" ht="14.25" customHeight="1" x14ac:dyDescent="0.3">
      <c r="A10" s="12" t="s">
        <v>23</v>
      </c>
      <c r="B10" s="43">
        <f t="shared" ref="B10:N10" si="2">B11+B12+B13+B14</f>
        <v>8329322</v>
      </c>
      <c r="C10" s="43">
        <f t="shared" si="2"/>
        <v>6979573</v>
      </c>
      <c r="D10" s="43">
        <f t="shared" ref="D10:E10" si="3">D11+D12+D13+D14</f>
        <v>1030333</v>
      </c>
      <c r="E10" s="43">
        <f t="shared" si="3"/>
        <v>2925107</v>
      </c>
      <c r="F10" s="43">
        <f t="shared" si="2"/>
        <v>317385</v>
      </c>
      <c r="G10" s="43">
        <f t="shared" si="2"/>
        <v>149064</v>
      </c>
      <c r="H10" s="43">
        <f t="shared" si="2"/>
        <v>99541</v>
      </c>
      <c r="I10" s="43">
        <v>134848</v>
      </c>
      <c r="J10" s="43">
        <v>80254</v>
      </c>
      <c r="K10" s="43">
        <v>33731</v>
      </c>
      <c r="L10" s="43">
        <v>38696</v>
      </c>
      <c r="M10" s="43">
        <f t="shared" ref="M10" si="4">M11+M12+M13+M14</f>
        <v>47343</v>
      </c>
      <c r="N10" s="43">
        <f t="shared" si="2"/>
        <v>20429</v>
      </c>
      <c r="O10" s="38">
        <f t="shared" si="0"/>
        <v>20185626</v>
      </c>
      <c r="P10" s="43">
        <f>P11+P12+P13+P14</f>
        <v>7049851</v>
      </c>
      <c r="Q10" s="60">
        <f>Q11+Q12+Q13+Q14</f>
        <v>27235477</v>
      </c>
      <c r="R10" s="1"/>
      <c r="S10" s="56"/>
      <c r="T10" s="2"/>
      <c r="U10" s="2"/>
      <c r="V10" s="3"/>
      <c r="W10" s="3"/>
      <c r="X10" s="3"/>
      <c r="Y10" s="3"/>
      <c r="Z10" s="3"/>
      <c r="AA10" s="3"/>
      <c r="AB10" s="3"/>
      <c r="AC10" s="3"/>
      <c r="AD10" s="3"/>
      <c r="AE10" s="3"/>
      <c r="AF10" s="3"/>
      <c r="AG10" s="3"/>
      <c r="AH10" s="3"/>
      <c r="AI10" s="3"/>
      <c r="AJ10" s="3"/>
    </row>
    <row r="11" spans="1:36" ht="14.25" customHeight="1" x14ac:dyDescent="0.3">
      <c r="A11" s="13" t="s">
        <v>24</v>
      </c>
      <c r="B11" s="45">
        <v>41937</v>
      </c>
      <c r="C11" s="45">
        <v>158078</v>
      </c>
      <c r="D11" s="45">
        <v>425644</v>
      </c>
      <c r="E11" s="45">
        <v>64256</v>
      </c>
      <c r="F11" s="45">
        <v>0</v>
      </c>
      <c r="G11" s="45">
        <v>0</v>
      </c>
      <c r="H11" s="45">
        <v>0</v>
      </c>
      <c r="I11" s="45">
        <v>0</v>
      </c>
      <c r="J11" s="45">
        <v>0</v>
      </c>
      <c r="K11" s="45">
        <v>0</v>
      </c>
      <c r="L11" s="45">
        <v>0</v>
      </c>
      <c r="M11" s="43"/>
      <c r="N11" s="45">
        <v>0</v>
      </c>
      <c r="O11" s="38">
        <f t="shared" si="0"/>
        <v>689915</v>
      </c>
      <c r="P11" s="38">
        <v>113916</v>
      </c>
      <c r="Q11" s="53">
        <f>O11+P11</f>
        <v>803831</v>
      </c>
      <c r="R11" s="1"/>
      <c r="S11" s="56"/>
      <c r="T11" s="2"/>
      <c r="U11" s="2"/>
      <c r="V11" s="3"/>
      <c r="W11" s="3"/>
      <c r="X11" s="3"/>
      <c r="Y11" s="3"/>
      <c r="Z11" s="3"/>
      <c r="AA11" s="3"/>
      <c r="AB11" s="3"/>
      <c r="AC11" s="3"/>
      <c r="AD11" s="3"/>
      <c r="AE11" s="3"/>
      <c r="AF11" s="3"/>
      <c r="AG11" s="3"/>
      <c r="AH11" s="3"/>
      <c r="AI11" s="3"/>
      <c r="AJ11" s="3"/>
    </row>
    <row r="12" spans="1:36" ht="14.25" customHeight="1" x14ac:dyDescent="0.3">
      <c r="A12" s="14" t="s">
        <v>25</v>
      </c>
      <c r="B12" s="45">
        <v>841000</v>
      </c>
      <c r="C12" s="45">
        <v>18831</v>
      </c>
      <c r="D12" s="45">
        <v>1692</v>
      </c>
      <c r="E12" s="45">
        <v>356097</v>
      </c>
      <c r="F12" s="45">
        <v>22402</v>
      </c>
      <c r="G12" s="45">
        <v>2551</v>
      </c>
      <c r="H12" s="45">
        <v>4374</v>
      </c>
      <c r="I12" s="45">
        <v>0</v>
      </c>
      <c r="J12" s="55">
        <v>958</v>
      </c>
      <c r="K12" s="45">
        <v>0</v>
      </c>
      <c r="L12" s="49">
        <v>0</v>
      </c>
      <c r="M12" s="51">
        <v>1</v>
      </c>
      <c r="N12" s="49">
        <v>0</v>
      </c>
      <c r="O12" s="38">
        <f t="shared" si="0"/>
        <v>1247906</v>
      </c>
      <c r="P12" s="38">
        <v>238757</v>
      </c>
      <c r="Q12" s="59">
        <f>O12+P12</f>
        <v>1486663</v>
      </c>
      <c r="R12" s="1"/>
      <c r="S12" s="56"/>
      <c r="T12" s="2"/>
      <c r="U12" s="2"/>
      <c r="V12" s="3"/>
      <c r="W12" s="3"/>
      <c r="X12" s="3"/>
      <c r="Y12" s="3"/>
      <c r="Z12" s="3"/>
      <c r="AA12" s="3"/>
    </row>
    <row r="13" spans="1:36" ht="14.25" customHeight="1" x14ac:dyDescent="0.3">
      <c r="A13" s="14" t="s">
        <v>26</v>
      </c>
      <c r="B13" s="45">
        <v>2397535</v>
      </c>
      <c r="C13" s="45">
        <v>3112249</v>
      </c>
      <c r="D13" s="45">
        <v>0</v>
      </c>
      <c r="E13" s="45">
        <v>1523534</v>
      </c>
      <c r="F13" s="45">
        <v>194477</v>
      </c>
      <c r="G13" s="45">
        <v>141243</v>
      </c>
      <c r="H13" s="45">
        <v>82119</v>
      </c>
      <c r="I13" s="45">
        <v>13549</v>
      </c>
      <c r="J13" s="45">
        <v>78575</v>
      </c>
      <c r="K13" s="45">
        <v>33731</v>
      </c>
      <c r="L13" s="45">
        <v>0</v>
      </c>
      <c r="M13" s="43">
        <v>127</v>
      </c>
      <c r="N13" s="45">
        <v>19873</v>
      </c>
      <c r="O13" s="38">
        <f t="shared" si="0"/>
        <v>7597012</v>
      </c>
      <c r="P13" s="38">
        <v>2945396</v>
      </c>
      <c r="Q13" s="59">
        <f>O13+P13</f>
        <v>10542408</v>
      </c>
      <c r="R13" s="1"/>
      <c r="S13" s="56"/>
      <c r="T13" s="2"/>
      <c r="U13" s="2"/>
      <c r="V13" s="3"/>
      <c r="W13" s="3"/>
      <c r="X13" s="3"/>
      <c r="Y13" s="3"/>
      <c r="Z13" s="3"/>
      <c r="AA13" s="3"/>
    </row>
    <row r="14" spans="1:36" ht="14.25" customHeight="1" x14ac:dyDescent="0.3">
      <c r="A14" s="14" t="s">
        <v>27</v>
      </c>
      <c r="B14" s="45">
        <v>5048850</v>
      </c>
      <c r="C14" s="45">
        <v>3690415</v>
      </c>
      <c r="D14" s="45">
        <v>602997</v>
      </c>
      <c r="E14" s="45">
        <v>981220</v>
      </c>
      <c r="F14" s="45">
        <v>100506</v>
      </c>
      <c r="G14" s="45">
        <v>5270</v>
      </c>
      <c r="H14" s="45">
        <v>13048</v>
      </c>
      <c r="I14" s="45">
        <v>121299</v>
      </c>
      <c r="J14" s="45">
        <v>721</v>
      </c>
      <c r="K14" s="45">
        <v>0</v>
      </c>
      <c r="L14" s="45">
        <v>38696</v>
      </c>
      <c r="M14" s="43">
        <v>47215</v>
      </c>
      <c r="N14" s="45">
        <v>556</v>
      </c>
      <c r="O14" s="38">
        <f t="shared" si="0"/>
        <v>10650793</v>
      </c>
      <c r="P14" s="38">
        <v>3751782</v>
      </c>
      <c r="Q14" s="59">
        <f>O14+P14</f>
        <v>14402575</v>
      </c>
      <c r="R14" s="1"/>
      <c r="S14" s="56"/>
      <c r="T14" s="2"/>
      <c r="U14" s="2"/>
      <c r="V14" s="2"/>
      <c r="W14" s="2"/>
      <c r="X14" s="2"/>
      <c r="Y14" s="2"/>
      <c r="Z14" s="2"/>
      <c r="AA14" s="2"/>
    </row>
    <row r="15" spans="1:36" ht="14.25" customHeight="1" x14ac:dyDescent="0.3">
      <c r="A15" s="15" t="s">
        <v>28</v>
      </c>
      <c r="B15" s="46">
        <v>4477020</v>
      </c>
      <c r="C15" s="46">
        <v>3276836</v>
      </c>
      <c r="D15" s="45">
        <v>0</v>
      </c>
      <c r="E15" s="46">
        <v>779538</v>
      </c>
      <c r="F15" s="46">
        <v>51832</v>
      </c>
      <c r="G15" s="46">
        <v>0</v>
      </c>
      <c r="H15" s="46">
        <v>6234</v>
      </c>
      <c r="I15" s="46">
        <v>0</v>
      </c>
      <c r="J15" s="46">
        <v>0</v>
      </c>
      <c r="K15" s="46">
        <v>0</v>
      </c>
      <c r="L15" s="46">
        <v>0</v>
      </c>
      <c r="M15" s="43"/>
      <c r="N15" s="46">
        <v>0</v>
      </c>
      <c r="O15" s="38">
        <f t="shared" si="0"/>
        <v>8591460</v>
      </c>
      <c r="P15" s="38">
        <v>3074691</v>
      </c>
      <c r="Q15" s="54">
        <f>O15+P15</f>
        <v>11666151</v>
      </c>
      <c r="R15" s="1"/>
      <c r="S15" s="56"/>
      <c r="T15" s="2"/>
      <c r="U15" s="2"/>
      <c r="V15" s="2"/>
      <c r="W15" s="2"/>
      <c r="X15" s="2"/>
      <c r="Y15" s="2"/>
      <c r="Z15" s="2"/>
      <c r="AA15" s="2"/>
    </row>
    <row r="16" spans="1:36" ht="14.25" customHeight="1" x14ac:dyDescent="0.35">
      <c r="A16" s="16" t="s">
        <v>29</v>
      </c>
      <c r="B16" s="39">
        <f t="shared" ref="B16:N16" si="5">B17-B10-B9-B8-B7-B6-B5-B4</f>
        <v>72668</v>
      </c>
      <c r="C16" s="39">
        <f t="shared" si="5"/>
        <v>66047</v>
      </c>
      <c r="D16" s="39">
        <f t="shared" si="5"/>
        <v>616598</v>
      </c>
      <c r="E16" s="39">
        <f t="shared" si="5"/>
        <v>37340</v>
      </c>
      <c r="F16" s="39">
        <f t="shared" si="5"/>
        <v>10470</v>
      </c>
      <c r="G16" s="39">
        <f t="shared" si="5"/>
        <v>2183</v>
      </c>
      <c r="H16" s="39">
        <f t="shared" si="5"/>
        <v>4821</v>
      </c>
      <c r="I16" s="39">
        <f t="shared" si="5"/>
        <v>1840</v>
      </c>
      <c r="J16" s="39">
        <f t="shared" si="5"/>
        <v>2817</v>
      </c>
      <c r="K16" s="39">
        <f t="shared" si="5"/>
        <v>3463</v>
      </c>
      <c r="L16" s="39">
        <f t="shared" si="5"/>
        <v>2872</v>
      </c>
      <c r="M16" s="39">
        <f t="shared" si="5"/>
        <v>1707</v>
      </c>
      <c r="N16" s="39">
        <f t="shared" si="5"/>
        <v>579</v>
      </c>
      <c r="O16" s="38">
        <f t="shared" si="0"/>
        <v>823405</v>
      </c>
      <c r="P16" s="39">
        <f>P17-P10-P9-P8-P7-P6-P5-P4</f>
        <v>69049</v>
      </c>
      <c r="Q16" s="42">
        <f t="shared" ref="Q16" si="6">Q17-Q10-Q9-Q8-Q7-Q6-Q5-Q4</f>
        <v>892454</v>
      </c>
      <c r="R16" s="1"/>
      <c r="S16" s="56"/>
      <c r="T16" s="2"/>
      <c r="U16" s="2"/>
      <c r="V16" s="4"/>
      <c r="W16" s="4"/>
      <c r="X16" s="4"/>
      <c r="Y16" s="4"/>
      <c r="Z16" s="4"/>
      <c r="AA16" s="4"/>
    </row>
    <row r="17" spans="1:32" ht="14.25" customHeight="1" x14ac:dyDescent="0.3">
      <c r="A17" s="17" t="s">
        <v>30</v>
      </c>
      <c r="B17" s="47">
        <v>18417211</v>
      </c>
      <c r="C17" s="47">
        <v>13887418</v>
      </c>
      <c r="D17" s="47">
        <v>12090610</v>
      </c>
      <c r="E17" s="47">
        <v>4623110</v>
      </c>
      <c r="F17" s="47">
        <v>548070</v>
      </c>
      <c r="G17" s="47">
        <v>214728</v>
      </c>
      <c r="H17" s="47">
        <v>246449</v>
      </c>
      <c r="I17" s="47">
        <v>164248</v>
      </c>
      <c r="J17" s="47">
        <v>117079</v>
      </c>
      <c r="K17" s="47">
        <v>147640</v>
      </c>
      <c r="L17" s="47">
        <v>44130</v>
      </c>
      <c r="M17" s="47">
        <v>81011</v>
      </c>
      <c r="N17" s="47">
        <v>22993</v>
      </c>
      <c r="O17" s="50">
        <f t="shared" si="0"/>
        <v>50604697</v>
      </c>
      <c r="P17" s="47">
        <v>10943194</v>
      </c>
      <c r="Q17" s="62">
        <f>O17+P17</f>
        <v>61547891</v>
      </c>
      <c r="R17" s="1"/>
      <c r="S17" s="56"/>
      <c r="T17" s="2"/>
      <c r="U17" s="2"/>
      <c r="V17" s="2"/>
      <c r="W17" s="2"/>
      <c r="X17" s="2"/>
      <c r="Y17" s="2"/>
      <c r="Z17" s="2"/>
      <c r="AA17" s="2"/>
    </row>
    <row r="18" spans="1:32" ht="14.25" customHeight="1" x14ac:dyDescent="0.3">
      <c r="A18" s="16" t="s">
        <v>31</v>
      </c>
      <c r="B18" s="39">
        <v>0</v>
      </c>
      <c r="C18" s="39">
        <v>5</v>
      </c>
      <c r="D18" s="39">
        <v>0</v>
      </c>
      <c r="E18" s="39">
        <v>491757</v>
      </c>
      <c r="F18" s="39">
        <v>0</v>
      </c>
      <c r="G18" s="39">
        <v>0</v>
      </c>
      <c r="H18" s="39">
        <v>0</v>
      </c>
      <c r="I18" s="39">
        <v>0</v>
      </c>
      <c r="J18" s="39">
        <v>0</v>
      </c>
      <c r="K18" s="39">
        <v>0</v>
      </c>
      <c r="L18" s="39">
        <v>0</v>
      </c>
      <c r="M18" s="38">
        <v>0</v>
      </c>
      <c r="N18" s="39">
        <v>0</v>
      </c>
      <c r="O18" s="38">
        <f t="shared" si="0"/>
        <v>491762</v>
      </c>
      <c r="P18" s="39">
        <v>1208</v>
      </c>
      <c r="Q18" s="42">
        <f>O18+P18</f>
        <v>492970</v>
      </c>
      <c r="R18" s="1"/>
      <c r="S18" s="56"/>
      <c r="T18" s="2"/>
      <c r="U18" s="2"/>
      <c r="V18" s="2"/>
      <c r="W18" s="2"/>
      <c r="X18" s="2"/>
      <c r="Y18" s="2"/>
      <c r="Z18" s="2"/>
      <c r="AA18" s="2"/>
    </row>
    <row r="19" spans="1:32" ht="14.25" customHeight="1" x14ac:dyDescent="0.3">
      <c r="A19" s="16" t="s">
        <v>32</v>
      </c>
      <c r="B19" s="39">
        <v>1541354</v>
      </c>
      <c r="C19" s="39">
        <v>753066</v>
      </c>
      <c r="D19" s="39">
        <v>4813</v>
      </c>
      <c r="E19" s="39">
        <v>51257</v>
      </c>
      <c r="F19" s="39">
        <v>33</v>
      </c>
      <c r="G19" s="39">
        <v>0</v>
      </c>
      <c r="H19" s="39">
        <v>0</v>
      </c>
      <c r="I19" s="39">
        <v>0</v>
      </c>
      <c r="J19" s="39">
        <v>0</v>
      </c>
      <c r="K19" s="39">
        <v>21475</v>
      </c>
      <c r="L19" s="39">
        <v>0</v>
      </c>
      <c r="M19" s="38">
        <v>0</v>
      </c>
      <c r="N19" s="39">
        <v>0</v>
      </c>
      <c r="O19" s="38">
        <f t="shared" si="0"/>
        <v>2371998</v>
      </c>
      <c r="P19" s="39">
        <v>583927</v>
      </c>
      <c r="Q19" s="42">
        <f>O19+P19</f>
        <v>2955925</v>
      </c>
      <c r="R19" s="1"/>
      <c r="S19" s="56"/>
      <c r="T19" s="2"/>
      <c r="U19" s="2"/>
      <c r="V19" s="2"/>
      <c r="W19" s="2"/>
      <c r="X19" s="2"/>
      <c r="Y19" s="2"/>
      <c r="Z19" s="2"/>
      <c r="AA19" s="2"/>
      <c r="AB19" s="5"/>
      <c r="AC19" s="5"/>
      <c r="AD19" s="5"/>
      <c r="AE19" s="5"/>
      <c r="AF19" s="5"/>
    </row>
    <row r="20" spans="1:32" ht="14.25" customHeight="1" x14ac:dyDescent="0.3">
      <c r="A20" s="16" t="s">
        <v>19</v>
      </c>
      <c r="B20" s="39">
        <v>15170</v>
      </c>
      <c r="C20" s="39">
        <v>23795</v>
      </c>
      <c r="D20" s="39">
        <v>4994</v>
      </c>
      <c r="E20" s="39">
        <v>1041</v>
      </c>
      <c r="F20" s="39">
        <v>44</v>
      </c>
      <c r="G20" s="39">
        <v>0</v>
      </c>
      <c r="H20" s="39">
        <v>0</v>
      </c>
      <c r="I20" s="39">
        <v>0</v>
      </c>
      <c r="J20" s="39">
        <v>0</v>
      </c>
      <c r="K20" s="39">
        <v>0</v>
      </c>
      <c r="L20" s="39">
        <v>0</v>
      </c>
      <c r="M20" s="38">
        <v>0</v>
      </c>
      <c r="N20" s="39">
        <v>0</v>
      </c>
      <c r="O20" s="38">
        <f t="shared" si="0"/>
        <v>45044</v>
      </c>
      <c r="P20" s="39">
        <v>25337</v>
      </c>
      <c r="Q20" s="62">
        <f>O20+P20</f>
        <v>70381</v>
      </c>
      <c r="R20" s="1"/>
      <c r="S20" s="56"/>
      <c r="T20" s="2"/>
      <c r="U20" s="2"/>
      <c r="V20" s="2"/>
      <c r="W20" s="2"/>
      <c r="X20" s="2"/>
      <c r="Y20" s="2"/>
      <c r="Z20" s="2"/>
      <c r="AA20" s="2"/>
      <c r="AB20" s="5"/>
      <c r="AC20" s="5"/>
      <c r="AD20" s="5"/>
      <c r="AE20" s="5"/>
      <c r="AF20" s="5"/>
    </row>
    <row r="21" spans="1:32" ht="14.25" customHeight="1" x14ac:dyDescent="0.3">
      <c r="A21" s="12" t="s">
        <v>33</v>
      </c>
      <c r="B21" s="43">
        <f t="shared" ref="B21:N21" si="7">B22+B23+B24+B25</f>
        <v>15186696</v>
      </c>
      <c r="C21" s="43">
        <f t="shared" si="7"/>
        <v>11624015</v>
      </c>
      <c r="D21" s="43">
        <f t="shared" ref="D21:E21" si="8">D22+D23+D24+D25</f>
        <v>10914260</v>
      </c>
      <c r="E21" s="43">
        <f t="shared" si="8"/>
        <v>3184235</v>
      </c>
      <c r="F21" s="43">
        <f t="shared" si="7"/>
        <v>467496</v>
      </c>
      <c r="G21" s="43">
        <f t="shared" si="7"/>
        <v>178745</v>
      </c>
      <c r="H21" s="43">
        <f t="shared" si="7"/>
        <v>219025</v>
      </c>
      <c r="I21" s="43">
        <v>133358</v>
      </c>
      <c r="J21" s="43">
        <v>105899</v>
      </c>
      <c r="K21" s="43">
        <v>112617</v>
      </c>
      <c r="L21" s="43">
        <v>36459</v>
      </c>
      <c r="M21" s="43">
        <f t="shared" ref="M21" si="9">M22+M23+M24+M25</f>
        <v>62754</v>
      </c>
      <c r="N21" s="43">
        <f t="shared" si="7"/>
        <v>18372</v>
      </c>
      <c r="O21" s="38">
        <f t="shared" si="0"/>
        <v>42243931</v>
      </c>
      <c r="P21" s="39">
        <v>8500135</v>
      </c>
      <c r="Q21" s="41">
        <f t="shared" ref="Q21" si="10">Q22+Q23+Q24+Q25</f>
        <v>50744066</v>
      </c>
      <c r="R21" s="1"/>
      <c r="S21" s="56"/>
      <c r="T21" s="2"/>
      <c r="U21" s="2"/>
      <c r="V21" s="3"/>
      <c r="W21" s="3"/>
      <c r="X21" s="3"/>
      <c r="Y21" s="3"/>
      <c r="Z21" s="3"/>
      <c r="AA21" s="3"/>
    </row>
    <row r="22" spans="1:32" ht="14.25" customHeight="1" x14ac:dyDescent="0.3">
      <c r="A22" s="13" t="s">
        <v>34</v>
      </c>
      <c r="B22" s="45">
        <v>1734968</v>
      </c>
      <c r="C22" s="45">
        <v>859257</v>
      </c>
      <c r="D22" s="45">
        <v>0</v>
      </c>
      <c r="E22" s="45">
        <v>272548</v>
      </c>
      <c r="F22" s="45">
        <v>3650</v>
      </c>
      <c r="G22" s="45">
        <v>0</v>
      </c>
      <c r="H22" s="45">
        <v>0</v>
      </c>
      <c r="I22" s="45">
        <v>0</v>
      </c>
      <c r="J22" s="45">
        <v>0</v>
      </c>
      <c r="K22" s="45">
        <v>0</v>
      </c>
      <c r="L22" s="45">
        <v>0</v>
      </c>
      <c r="M22" s="45">
        <v>0</v>
      </c>
      <c r="N22" s="45">
        <v>0</v>
      </c>
      <c r="O22" s="38">
        <f t="shared" si="0"/>
        <v>2870423</v>
      </c>
      <c r="P22" s="39">
        <v>1715271</v>
      </c>
      <c r="Q22" s="53">
        <f>O22+P22</f>
        <v>4585694</v>
      </c>
      <c r="R22" s="1"/>
      <c r="S22" s="56"/>
      <c r="T22" s="2"/>
      <c r="U22" s="2"/>
      <c r="V22" s="3"/>
      <c r="W22" s="3"/>
      <c r="X22" s="3"/>
      <c r="Y22" s="3"/>
      <c r="Z22" s="3"/>
      <c r="AA22" s="3"/>
    </row>
    <row r="23" spans="1:32" ht="14.25" customHeight="1" x14ac:dyDescent="0.3">
      <c r="A23" s="13" t="s">
        <v>25</v>
      </c>
      <c r="B23" s="45">
        <v>318253</v>
      </c>
      <c r="C23" s="45">
        <v>331308</v>
      </c>
      <c r="D23" s="45">
        <v>424311</v>
      </c>
      <c r="E23" s="45">
        <v>174631</v>
      </c>
      <c r="F23" s="45">
        <v>2388</v>
      </c>
      <c r="G23" s="45">
        <v>3022</v>
      </c>
      <c r="H23" s="45">
        <v>66079</v>
      </c>
      <c r="I23" s="45">
        <v>0</v>
      </c>
      <c r="J23" s="45">
        <v>3234</v>
      </c>
      <c r="K23" s="45">
        <v>54163</v>
      </c>
      <c r="L23" s="45">
        <v>0</v>
      </c>
      <c r="M23" s="45">
        <v>0</v>
      </c>
      <c r="N23" s="45">
        <v>0</v>
      </c>
      <c r="O23" s="38">
        <f t="shared" si="0"/>
        <v>1377389</v>
      </c>
      <c r="P23" s="39">
        <v>277065</v>
      </c>
      <c r="Q23" s="53">
        <f>O23+P23</f>
        <v>1654454</v>
      </c>
      <c r="R23" s="1"/>
      <c r="S23" s="56"/>
      <c r="T23" s="2"/>
      <c r="U23" s="2"/>
      <c r="V23" s="3"/>
      <c r="W23" s="3"/>
      <c r="X23" s="3"/>
      <c r="Y23" s="3"/>
      <c r="Z23" s="3"/>
      <c r="AA23" s="3"/>
    </row>
    <row r="24" spans="1:32" ht="14.25" customHeight="1" x14ac:dyDescent="0.3">
      <c r="A24" s="13" t="s">
        <v>26</v>
      </c>
      <c r="B24" s="45">
        <v>3150660</v>
      </c>
      <c r="C24" s="45">
        <v>3897620</v>
      </c>
      <c r="D24" s="45">
        <v>1765014</v>
      </c>
      <c r="E24" s="45">
        <v>767489</v>
      </c>
      <c r="F24" s="45">
        <v>129300</v>
      </c>
      <c r="G24" s="45">
        <v>0</v>
      </c>
      <c r="H24" s="45">
        <v>52717</v>
      </c>
      <c r="I24" s="45">
        <v>0</v>
      </c>
      <c r="J24" s="45">
        <v>6897</v>
      </c>
      <c r="K24" s="45">
        <v>9297</v>
      </c>
      <c r="L24" s="45">
        <v>0</v>
      </c>
      <c r="M24" s="45">
        <v>0</v>
      </c>
      <c r="N24" s="45">
        <v>2014</v>
      </c>
      <c r="O24" s="38">
        <f t="shared" si="0"/>
        <v>9781008</v>
      </c>
      <c r="P24" s="39">
        <v>3187941</v>
      </c>
      <c r="Q24" s="53">
        <f>O24+P24</f>
        <v>12968949</v>
      </c>
      <c r="R24" s="1"/>
      <c r="S24" s="56"/>
      <c r="T24" s="2"/>
      <c r="U24" s="2"/>
      <c r="V24" s="3"/>
      <c r="W24" s="3"/>
      <c r="X24" s="3"/>
      <c r="Y24" s="3"/>
      <c r="Z24" s="3"/>
      <c r="AA24" s="3"/>
    </row>
    <row r="25" spans="1:32" ht="14.25" customHeight="1" x14ac:dyDescent="0.3">
      <c r="A25" s="15" t="s">
        <v>35</v>
      </c>
      <c r="B25" s="46">
        <v>9982815</v>
      </c>
      <c r="C25" s="46">
        <v>6535830</v>
      </c>
      <c r="D25" s="46">
        <v>8724935</v>
      </c>
      <c r="E25" s="46">
        <v>1969567</v>
      </c>
      <c r="F25" s="46">
        <v>332158</v>
      </c>
      <c r="G25" s="46">
        <v>175723</v>
      </c>
      <c r="H25" s="46">
        <v>100229</v>
      </c>
      <c r="I25" s="46">
        <v>133358</v>
      </c>
      <c r="J25" s="46">
        <v>95768</v>
      </c>
      <c r="K25" s="46">
        <v>49157</v>
      </c>
      <c r="L25" s="46">
        <v>36459</v>
      </c>
      <c r="M25" s="38">
        <v>62754</v>
      </c>
      <c r="N25" s="46">
        <v>16358</v>
      </c>
      <c r="O25" s="38">
        <f t="shared" si="0"/>
        <v>28215111</v>
      </c>
      <c r="P25" s="39">
        <v>3319858</v>
      </c>
      <c r="Q25" s="61">
        <f>O25+P25</f>
        <v>31534969</v>
      </c>
      <c r="R25" s="1"/>
      <c r="S25" s="56"/>
      <c r="T25" s="2"/>
      <c r="U25" s="2"/>
      <c r="V25" s="2"/>
      <c r="W25" s="2"/>
      <c r="X25" s="2"/>
      <c r="Y25" s="2"/>
      <c r="Z25" s="2"/>
      <c r="AA25" s="2"/>
    </row>
    <row r="26" spans="1:32" ht="14.25" customHeight="1" x14ac:dyDescent="0.3">
      <c r="A26" s="16" t="s">
        <v>36</v>
      </c>
      <c r="B26" s="39">
        <v>0</v>
      </c>
      <c r="C26" s="39">
        <v>0</v>
      </c>
      <c r="D26" s="39">
        <v>0</v>
      </c>
      <c r="E26" s="39">
        <v>276480</v>
      </c>
      <c r="F26" s="39">
        <v>2252</v>
      </c>
      <c r="G26" s="39">
        <v>0</v>
      </c>
      <c r="H26" s="39">
        <v>0</v>
      </c>
      <c r="I26" s="39">
        <v>0</v>
      </c>
      <c r="J26" s="39">
        <v>1952</v>
      </c>
      <c r="K26" s="39">
        <v>0</v>
      </c>
      <c r="L26" s="39">
        <v>287</v>
      </c>
      <c r="M26" s="38">
        <v>0</v>
      </c>
      <c r="N26" s="39">
        <v>1000</v>
      </c>
      <c r="O26" s="38">
        <f t="shared" si="0"/>
        <v>281971</v>
      </c>
      <c r="P26" s="39">
        <v>0</v>
      </c>
      <c r="Q26" s="42">
        <f>O26+P26</f>
        <v>281971</v>
      </c>
      <c r="R26" s="1"/>
      <c r="S26" s="56"/>
      <c r="T26" s="2"/>
      <c r="U26" s="2"/>
      <c r="V26" s="2"/>
      <c r="W26" s="2"/>
      <c r="X26" s="2"/>
      <c r="Y26" s="2"/>
      <c r="Z26" s="2"/>
      <c r="AA26" s="2"/>
      <c r="AB26" s="2"/>
      <c r="AC26" s="2"/>
    </row>
    <row r="27" spans="1:32" ht="14.25" customHeight="1" x14ac:dyDescent="0.3">
      <c r="A27" s="16" t="s">
        <v>37</v>
      </c>
      <c r="B27" s="39">
        <f t="shared" ref="B27:N27" si="11">B30-B28-B26-B21-B20-B19-B18</f>
        <v>295153</v>
      </c>
      <c r="C27" s="39">
        <f t="shared" si="11"/>
        <v>269772</v>
      </c>
      <c r="D27" s="39">
        <f t="shared" ref="D27:E27" si="12">D30-D28-D26-D21-D20-D19-D18</f>
        <v>589002</v>
      </c>
      <c r="E27" s="39">
        <f t="shared" si="12"/>
        <v>73899</v>
      </c>
      <c r="F27" s="39">
        <f t="shared" si="11"/>
        <v>21513</v>
      </c>
      <c r="G27" s="39">
        <f t="shared" si="11"/>
        <v>4643</v>
      </c>
      <c r="H27" s="39">
        <f t="shared" si="11"/>
        <v>13541</v>
      </c>
      <c r="I27" s="39">
        <f t="shared" ref="I27:M27" si="13">I30-I28-I26-I21-I20-I19-I18</f>
        <v>5976</v>
      </c>
      <c r="J27" s="39">
        <f t="shared" si="13"/>
        <v>1822</v>
      </c>
      <c r="K27" s="39">
        <f t="shared" si="13"/>
        <v>1574</v>
      </c>
      <c r="L27" s="39">
        <f t="shared" si="13"/>
        <v>507</v>
      </c>
      <c r="M27" s="39">
        <f t="shared" si="13"/>
        <v>1281</v>
      </c>
      <c r="N27" s="39">
        <f t="shared" si="11"/>
        <v>1665</v>
      </c>
      <c r="O27" s="38">
        <f t="shared" si="0"/>
        <v>1280348</v>
      </c>
      <c r="P27" s="39">
        <f>P30-P28-P26-P21-P20-P19-P18</f>
        <v>1555976</v>
      </c>
      <c r="Q27" s="62">
        <f t="shared" ref="Q27" si="14">Q30-Q28-Q26-Q21-Q20-Q19-Q18</f>
        <v>2836324</v>
      </c>
      <c r="R27" s="1"/>
      <c r="S27" s="56"/>
      <c r="T27" s="2"/>
      <c r="U27" s="2"/>
      <c r="V27" s="2"/>
      <c r="W27" s="2"/>
      <c r="X27" s="2"/>
      <c r="Y27" s="2"/>
      <c r="Z27" s="2"/>
      <c r="AA27" s="2"/>
    </row>
    <row r="28" spans="1:32" ht="14.25" customHeight="1" x14ac:dyDescent="0.3">
      <c r="A28" s="12" t="s">
        <v>38</v>
      </c>
      <c r="B28" s="43">
        <v>1378838</v>
      </c>
      <c r="C28" s="43">
        <v>1216765</v>
      </c>
      <c r="D28" s="43">
        <v>577541</v>
      </c>
      <c r="E28" s="43">
        <v>544441</v>
      </c>
      <c r="F28" s="43">
        <v>56732</v>
      </c>
      <c r="G28" s="43">
        <v>31340</v>
      </c>
      <c r="H28" s="43">
        <v>13883</v>
      </c>
      <c r="I28" s="43">
        <v>24914</v>
      </c>
      <c r="J28" s="43">
        <v>7406</v>
      </c>
      <c r="K28" s="43">
        <v>11974</v>
      </c>
      <c r="L28" s="43">
        <v>6877</v>
      </c>
      <c r="M28" s="43">
        <v>16976</v>
      </c>
      <c r="N28" s="43">
        <v>1956</v>
      </c>
      <c r="O28" s="38">
        <f t="shared" si="0"/>
        <v>3889643</v>
      </c>
      <c r="P28" s="39">
        <v>276611</v>
      </c>
      <c r="Q28" s="60">
        <f>O28+P28</f>
        <v>4166254</v>
      </c>
      <c r="R28" s="1"/>
      <c r="S28" s="56"/>
      <c r="T28" s="2"/>
      <c r="U28" s="2"/>
      <c r="V28" s="2"/>
      <c r="W28" s="2"/>
      <c r="X28" s="2"/>
      <c r="Y28" s="2"/>
      <c r="Z28" s="2"/>
      <c r="AA28" s="2"/>
    </row>
    <row r="29" spans="1:32" ht="14.25" customHeight="1" x14ac:dyDescent="0.35">
      <c r="A29" s="13" t="s">
        <v>39</v>
      </c>
      <c r="B29" s="45">
        <v>344638</v>
      </c>
      <c r="C29" s="45">
        <v>299126</v>
      </c>
      <c r="D29" s="45">
        <v>78380</v>
      </c>
      <c r="E29" s="45">
        <v>75620</v>
      </c>
      <c r="F29" s="45">
        <v>8238</v>
      </c>
      <c r="G29" s="45">
        <v>1871</v>
      </c>
      <c r="H29" s="45">
        <v>3464</v>
      </c>
      <c r="I29" s="45">
        <v>3006</v>
      </c>
      <c r="J29" s="45">
        <v>-473</v>
      </c>
      <c r="K29" s="45">
        <v>1091</v>
      </c>
      <c r="L29" s="45">
        <v>-1071</v>
      </c>
      <c r="M29" s="43">
        <v>-6035</v>
      </c>
      <c r="N29" s="45">
        <v>-2205</v>
      </c>
      <c r="O29" s="38">
        <f t="shared" si="0"/>
        <v>805650</v>
      </c>
      <c r="P29" s="39">
        <v>167664</v>
      </c>
      <c r="Q29" s="59">
        <f>O29+P29</f>
        <v>973314</v>
      </c>
      <c r="R29" s="1"/>
      <c r="S29" s="56"/>
      <c r="T29" s="2"/>
      <c r="U29" s="2"/>
      <c r="V29" s="4"/>
      <c r="W29" s="4"/>
      <c r="X29" s="4"/>
      <c r="Y29" s="4"/>
      <c r="Z29" s="4"/>
      <c r="AA29" s="4"/>
    </row>
    <row r="30" spans="1:32" s="6" customFormat="1" ht="14.25" customHeight="1" x14ac:dyDescent="0.3">
      <c r="A30" s="17" t="s">
        <v>40</v>
      </c>
      <c r="B30" s="47">
        <v>18417211</v>
      </c>
      <c r="C30" s="47">
        <v>13887418</v>
      </c>
      <c r="D30" s="47">
        <v>12090610</v>
      </c>
      <c r="E30" s="47">
        <v>4623110</v>
      </c>
      <c r="F30" s="47">
        <v>548070</v>
      </c>
      <c r="G30" s="47">
        <v>214728</v>
      </c>
      <c r="H30" s="47">
        <v>246449</v>
      </c>
      <c r="I30" s="47">
        <v>164248</v>
      </c>
      <c r="J30" s="47">
        <v>117079</v>
      </c>
      <c r="K30" s="47">
        <v>147640</v>
      </c>
      <c r="L30" s="47">
        <v>44130</v>
      </c>
      <c r="M30" s="47">
        <v>81011</v>
      </c>
      <c r="N30" s="47">
        <v>22993</v>
      </c>
      <c r="O30" s="50">
        <f t="shared" ref="O30" si="15">SUM(B30:N30)</f>
        <v>50604697</v>
      </c>
      <c r="P30" s="47">
        <v>10943194</v>
      </c>
      <c r="Q30" s="62">
        <f>O30+P30</f>
        <v>61547891</v>
      </c>
      <c r="R30" s="64"/>
      <c r="T30" s="2"/>
    </row>
    <row r="31" spans="1:32" s="6" customFormat="1" ht="14.25" customHeight="1" x14ac:dyDescent="0.25">
      <c r="A31" s="18"/>
      <c r="B31" s="19"/>
      <c r="C31" s="19"/>
      <c r="D31" s="19"/>
      <c r="E31" s="19"/>
      <c r="F31" s="19"/>
      <c r="G31" s="19"/>
      <c r="H31" s="19"/>
      <c r="I31" s="19"/>
      <c r="J31" s="19"/>
      <c r="K31" s="19"/>
      <c r="L31" s="19"/>
      <c r="M31" s="19"/>
      <c r="N31" s="19"/>
      <c r="O31" s="19"/>
      <c r="P31" s="20"/>
      <c r="Q31" s="20"/>
    </row>
    <row r="32" spans="1:32" s="6" customFormat="1" ht="14.25" customHeight="1" x14ac:dyDescent="0.25">
      <c r="A32" s="21" t="s">
        <v>41</v>
      </c>
      <c r="B32" s="22"/>
      <c r="C32" s="22"/>
      <c r="D32" s="22"/>
      <c r="E32" s="22"/>
      <c r="F32" s="22"/>
      <c r="G32" s="22"/>
      <c r="H32" s="22"/>
      <c r="I32" s="22"/>
      <c r="J32" s="22"/>
      <c r="K32" s="22"/>
      <c r="L32" s="22"/>
      <c r="M32" s="22"/>
      <c r="N32" s="22"/>
      <c r="O32" s="22"/>
      <c r="P32" s="22"/>
      <c r="Q32" s="23"/>
    </row>
    <row r="33" spans="1:20" s="6" customFormat="1" ht="14.25" customHeight="1" x14ac:dyDescent="0.25">
      <c r="A33" s="24" t="s">
        <v>42</v>
      </c>
      <c r="B33" s="40">
        <v>18.36</v>
      </c>
      <c r="C33" s="40">
        <v>18.377298333123708</v>
      </c>
      <c r="D33" s="65">
        <v>23.63</v>
      </c>
      <c r="E33" s="40">
        <v>23.34</v>
      </c>
      <c r="F33" s="40">
        <v>20.3</v>
      </c>
      <c r="G33" s="65">
        <v>29.07</v>
      </c>
      <c r="H33" s="40">
        <v>20.39</v>
      </c>
      <c r="I33" s="48">
        <v>16.38</v>
      </c>
      <c r="J33" s="40">
        <v>17.239999999999998</v>
      </c>
      <c r="K33" s="40">
        <v>17.59</v>
      </c>
      <c r="L33" s="40">
        <v>14.635483870967741</v>
      </c>
      <c r="M33" s="67">
        <v>37.89</v>
      </c>
      <c r="N33" s="67">
        <v>16.41</v>
      </c>
      <c r="O33" s="65">
        <v>19.84</v>
      </c>
      <c r="P33" s="40" t="s">
        <v>43</v>
      </c>
      <c r="Q33" s="40" t="s">
        <v>43</v>
      </c>
    </row>
    <row r="34" spans="1:20" s="6" customFormat="1" ht="14.25" customHeight="1" x14ac:dyDescent="0.25">
      <c r="A34" s="24" t="s">
        <v>44</v>
      </c>
      <c r="B34" s="40">
        <v>10.33</v>
      </c>
      <c r="C34" s="40">
        <v>17.899999999999999</v>
      </c>
      <c r="D34" s="65">
        <v>18.95</v>
      </c>
      <c r="E34" s="40">
        <v>13.21</v>
      </c>
      <c r="F34" s="40">
        <v>18.48</v>
      </c>
      <c r="G34" s="65">
        <v>19.059999999999999</v>
      </c>
      <c r="H34" s="65">
        <v>19.920000000000002</v>
      </c>
      <c r="I34" s="66">
        <v>0.66</v>
      </c>
      <c r="J34" s="65">
        <v>22.71</v>
      </c>
      <c r="K34" s="65">
        <v>21.57</v>
      </c>
      <c r="L34" s="65">
        <v>7.5</v>
      </c>
      <c r="M34" s="65">
        <v>17.64</v>
      </c>
      <c r="N34" s="65">
        <v>24.07</v>
      </c>
      <c r="O34" s="40" t="s">
        <v>45</v>
      </c>
      <c r="P34" s="40" t="s">
        <v>43</v>
      </c>
      <c r="Q34" s="40" t="s">
        <v>43</v>
      </c>
    </row>
    <row r="35" spans="1:20" s="6" customFormat="1" ht="14.25" customHeight="1" x14ac:dyDescent="0.25">
      <c r="A35" s="24" t="s">
        <v>46</v>
      </c>
      <c r="B35" s="40">
        <v>266.29000000000002</v>
      </c>
      <c r="C35" s="40">
        <v>232.73</v>
      </c>
      <c r="D35" s="65">
        <v>623.59</v>
      </c>
      <c r="E35" s="65">
        <v>213.65</v>
      </c>
      <c r="F35" s="65">
        <v>446.32</v>
      </c>
      <c r="G35" s="65">
        <v>1628.52</v>
      </c>
      <c r="H35" s="65">
        <v>194.32</v>
      </c>
      <c r="I35" s="65">
        <v>248.19</v>
      </c>
      <c r="J35" s="65">
        <v>310.17</v>
      </c>
      <c r="K35" s="65">
        <v>155.91</v>
      </c>
      <c r="L35" s="65">
        <v>484.91</v>
      </c>
      <c r="M35" s="65">
        <v>6868</v>
      </c>
      <c r="N35" s="65">
        <v>181.48</v>
      </c>
      <c r="O35" s="65">
        <v>339.93</v>
      </c>
      <c r="P35" s="40" t="s">
        <v>43</v>
      </c>
      <c r="Q35" s="40" t="s">
        <v>43</v>
      </c>
    </row>
    <row r="36" spans="1:20" s="6" customFormat="1" ht="14.25" customHeight="1" x14ac:dyDescent="0.25">
      <c r="A36" s="24" t="s">
        <v>47</v>
      </c>
      <c r="B36" s="40">
        <v>210.67</v>
      </c>
      <c r="C36" s="40">
        <v>142.91999999999999</v>
      </c>
      <c r="D36" s="65">
        <v>458.96</v>
      </c>
      <c r="E36" s="40">
        <v>146.27000000000001</v>
      </c>
      <c r="F36" s="40">
        <v>170.08</v>
      </c>
      <c r="G36" s="65">
        <v>199.89</v>
      </c>
      <c r="H36" s="40">
        <v>197.3</v>
      </c>
      <c r="I36" s="40">
        <v>140.34</v>
      </c>
      <c r="J36" s="40">
        <v>156.88999999999999</v>
      </c>
      <c r="K36" s="40">
        <v>220.69</v>
      </c>
      <c r="L36" s="40">
        <v>133.15</v>
      </c>
      <c r="M36" s="65">
        <v>202.43</v>
      </c>
      <c r="N36" s="65">
        <v>133.22999999999999</v>
      </c>
      <c r="O36" s="65">
        <v>203.28</v>
      </c>
      <c r="P36" s="40" t="s">
        <v>43</v>
      </c>
      <c r="Q36" s="40" t="s">
        <v>43</v>
      </c>
    </row>
    <row r="37" spans="1:20" s="6" customFormat="1" ht="14.25" customHeight="1" x14ac:dyDescent="0.25">
      <c r="A37" s="24" t="s">
        <v>48</v>
      </c>
      <c r="B37" s="40">
        <v>5.9</v>
      </c>
      <c r="C37" s="40">
        <v>6.06</v>
      </c>
      <c r="D37" s="65">
        <v>4.29</v>
      </c>
      <c r="E37" s="65">
        <v>9.8800000000000008</v>
      </c>
      <c r="F37" s="65">
        <v>9.6999999999999993</v>
      </c>
      <c r="G37" s="65">
        <v>13.45</v>
      </c>
      <c r="H37" s="65">
        <v>5.2</v>
      </c>
      <c r="I37" s="40">
        <v>13.25</v>
      </c>
      <c r="J37" s="40">
        <v>4.4800000000000004</v>
      </c>
      <c r="K37" s="40">
        <v>6.34</v>
      </c>
      <c r="L37" s="40">
        <v>10.23</v>
      </c>
      <c r="M37" s="65">
        <v>18.03</v>
      </c>
      <c r="N37" s="65">
        <v>7.01</v>
      </c>
      <c r="O37" s="65">
        <v>6.09</v>
      </c>
      <c r="P37" s="40" t="s">
        <v>43</v>
      </c>
      <c r="Q37" s="40" t="s">
        <v>43</v>
      </c>
    </row>
    <row r="38" spans="1:20" s="6" customFormat="1" ht="14.25" customHeight="1" x14ac:dyDescent="0.25">
      <c r="A38" s="18"/>
      <c r="B38" s="19"/>
      <c r="C38" s="19"/>
      <c r="D38" s="19"/>
      <c r="E38" s="19"/>
      <c r="F38" s="19"/>
      <c r="G38" s="19"/>
      <c r="H38" s="19"/>
      <c r="I38" s="19"/>
      <c r="J38" s="19"/>
      <c r="K38" s="19"/>
      <c r="L38" s="19"/>
      <c r="M38" s="19"/>
      <c r="N38" s="19"/>
      <c r="O38" s="19"/>
      <c r="P38" s="20"/>
      <c r="Q38" s="20"/>
    </row>
    <row r="39" spans="1:20" s="6" customFormat="1" ht="14.25" customHeight="1" x14ac:dyDescent="0.25">
      <c r="A39" s="21" t="s">
        <v>49</v>
      </c>
      <c r="B39" s="22"/>
      <c r="C39" s="22"/>
      <c r="D39" s="22"/>
      <c r="E39" s="22"/>
      <c r="F39" s="22"/>
      <c r="G39" s="22"/>
      <c r="H39" s="22"/>
      <c r="I39" s="22"/>
      <c r="J39" s="22"/>
      <c r="K39" s="22"/>
      <c r="L39" s="22"/>
      <c r="M39" s="22"/>
      <c r="N39" s="22"/>
      <c r="O39" s="22"/>
      <c r="P39" s="22"/>
      <c r="Q39" s="23"/>
    </row>
    <row r="40" spans="1:20" s="6" customFormat="1" ht="14.25" customHeight="1" x14ac:dyDescent="0.25">
      <c r="A40" s="24" t="s">
        <v>50</v>
      </c>
      <c r="B40" s="40">
        <v>1.9041999999999999</v>
      </c>
      <c r="C40" s="40">
        <v>2.1987000000000001</v>
      </c>
      <c r="D40" s="65">
        <v>0.75</v>
      </c>
      <c r="E40" s="40">
        <v>1.7256</v>
      </c>
      <c r="F40" s="40">
        <v>0.17169999999999999</v>
      </c>
      <c r="G40" s="65">
        <v>0.76</v>
      </c>
      <c r="H40" s="40">
        <v>1.5464</v>
      </c>
      <c r="I40" s="40">
        <v>2.04</v>
      </c>
      <c r="J40" s="40">
        <v>-0.45</v>
      </c>
      <c r="K40" s="40">
        <v>0.83</v>
      </c>
      <c r="L40" s="40">
        <v>-3.0428000000000002</v>
      </c>
      <c r="M40" s="65">
        <v>-14.8992</v>
      </c>
      <c r="N40" s="65">
        <v>-13.08</v>
      </c>
      <c r="O40" s="65">
        <v>1.68</v>
      </c>
      <c r="P40" s="65">
        <v>1.5846</v>
      </c>
      <c r="Q40" s="65">
        <v>1.66</v>
      </c>
    </row>
    <row r="41" spans="1:20" s="6" customFormat="1" ht="14.25" customHeight="1" x14ac:dyDescent="0.25">
      <c r="A41" s="24" t="s">
        <v>51</v>
      </c>
      <c r="B41" s="40">
        <v>28.5684</v>
      </c>
      <c r="C41" s="40">
        <v>26.961600000000001</v>
      </c>
      <c r="D41" s="65">
        <v>16.09</v>
      </c>
      <c r="E41" s="40">
        <v>15.319699999999999</v>
      </c>
      <c r="F41" s="40">
        <v>15.7203</v>
      </c>
      <c r="G41" s="65">
        <v>6.1538000000000004</v>
      </c>
      <c r="H41" s="40">
        <v>28.507899999999999</v>
      </c>
      <c r="I41" s="40">
        <v>12.57</v>
      </c>
      <c r="J41" s="40">
        <v>-7.08</v>
      </c>
      <c r="K41" s="40">
        <v>9.5500000000000007</v>
      </c>
      <c r="L41" s="40">
        <v>-17.9758</v>
      </c>
      <c r="M41" s="65">
        <v>-71.100399999999993</v>
      </c>
      <c r="N41" s="65">
        <v>-98.81</v>
      </c>
      <c r="O41" s="65">
        <v>26.42</v>
      </c>
      <c r="P41" s="40" t="s">
        <v>43</v>
      </c>
      <c r="Q41" s="40" t="s">
        <v>43</v>
      </c>
    </row>
    <row r="42" spans="1:20" s="6" customFormat="1" ht="14.25" customHeight="1" x14ac:dyDescent="0.25">
      <c r="A42" s="18"/>
      <c r="B42" s="19"/>
      <c r="C42" s="19"/>
      <c r="D42" s="19"/>
      <c r="F42" s="19"/>
      <c r="G42" s="19"/>
      <c r="H42" s="19"/>
      <c r="I42" s="30"/>
      <c r="J42" s="30"/>
      <c r="K42" s="30"/>
      <c r="L42" s="19"/>
      <c r="M42" s="19"/>
      <c r="N42" s="19"/>
      <c r="O42" s="19"/>
      <c r="P42" s="19"/>
      <c r="Q42" s="20"/>
    </row>
    <row r="43" spans="1:20" s="6" customFormat="1" ht="13.5" x14ac:dyDescent="0.25">
      <c r="A43" s="21" t="s">
        <v>52</v>
      </c>
      <c r="B43" s="22"/>
      <c r="C43" s="22"/>
      <c r="D43" s="22"/>
      <c r="E43" s="22"/>
      <c r="F43" s="22"/>
      <c r="G43" s="22"/>
      <c r="H43" s="22"/>
      <c r="I43" s="31"/>
      <c r="J43" s="34"/>
      <c r="K43" s="31"/>
      <c r="L43" s="22"/>
      <c r="M43" s="22"/>
      <c r="N43" s="22"/>
      <c r="O43" s="22"/>
      <c r="P43" s="22"/>
      <c r="Q43" s="23"/>
    </row>
    <row r="44" spans="1:20" s="6" customFormat="1" ht="14.25" customHeight="1" x14ac:dyDescent="0.25">
      <c r="A44" s="24" t="s">
        <v>53</v>
      </c>
      <c r="B44" s="35" t="s">
        <v>54</v>
      </c>
      <c r="C44" s="35" t="s">
        <v>54</v>
      </c>
      <c r="D44" s="25" t="s">
        <v>54</v>
      </c>
      <c r="E44" s="25" t="s">
        <v>54</v>
      </c>
      <c r="F44" s="35" t="s">
        <v>54</v>
      </c>
      <c r="G44" s="25" t="s">
        <v>54</v>
      </c>
      <c r="H44" s="35" t="s">
        <v>54</v>
      </c>
      <c r="I44" s="35" t="s">
        <v>54</v>
      </c>
      <c r="J44" s="35" t="s">
        <v>54</v>
      </c>
      <c r="K44" s="35" t="s">
        <v>54</v>
      </c>
      <c r="L44" s="35" t="s">
        <v>54</v>
      </c>
      <c r="M44" s="25" t="s">
        <v>54</v>
      </c>
      <c r="N44" s="25" t="s">
        <v>54</v>
      </c>
      <c r="O44" s="36" t="s">
        <v>43</v>
      </c>
      <c r="P44" s="36" t="s">
        <v>43</v>
      </c>
      <c r="Q44" s="25" t="s">
        <v>55</v>
      </c>
      <c r="R44" s="29"/>
    </row>
    <row r="45" spans="1:20" ht="13.5" customHeight="1" x14ac:dyDescent="0.25">
      <c r="A45" s="24" t="s">
        <v>56</v>
      </c>
      <c r="B45" s="35" t="s">
        <v>57</v>
      </c>
      <c r="C45" s="35" t="s">
        <v>57</v>
      </c>
      <c r="D45" s="35" t="s">
        <v>57</v>
      </c>
      <c r="E45" s="35" t="s">
        <v>57</v>
      </c>
      <c r="F45" s="35" t="s">
        <v>57</v>
      </c>
      <c r="G45" s="35" t="s">
        <v>57</v>
      </c>
      <c r="H45" s="35" t="s">
        <v>57</v>
      </c>
      <c r="I45" s="35" t="s">
        <v>57</v>
      </c>
      <c r="J45" s="35" t="s">
        <v>57</v>
      </c>
      <c r="K45" s="35" t="s">
        <v>57</v>
      </c>
      <c r="L45" s="35" t="s">
        <v>57</v>
      </c>
      <c r="M45" s="25" t="s">
        <v>57</v>
      </c>
      <c r="N45" s="25" t="s">
        <v>57</v>
      </c>
      <c r="O45" s="36" t="s">
        <v>43</v>
      </c>
      <c r="P45" s="36" t="s">
        <v>43</v>
      </c>
      <c r="Q45" s="33" t="s">
        <v>43</v>
      </c>
      <c r="R45" s="1"/>
      <c r="S45" s="1"/>
      <c r="T45" s="1"/>
    </row>
    <row r="46" spans="1:20" ht="13" x14ac:dyDescent="0.25">
      <c r="A46" s="18"/>
      <c r="B46" s="19"/>
      <c r="C46" s="19"/>
      <c r="D46" s="19"/>
      <c r="E46" s="19"/>
      <c r="F46" s="19"/>
      <c r="G46" s="19"/>
      <c r="H46" s="19"/>
      <c r="I46" s="19"/>
      <c r="J46" s="19"/>
      <c r="K46" s="19"/>
      <c r="L46" s="19"/>
      <c r="M46" s="19"/>
      <c r="N46" s="19"/>
      <c r="O46" s="19"/>
      <c r="P46" s="19"/>
      <c r="Q46" s="19"/>
      <c r="R46" s="19"/>
      <c r="S46" s="19"/>
      <c r="T46" s="20"/>
    </row>
    <row r="47" spans="1:20" ht="15.75" customHeight="1" x14ac:dyDescent="0.25">
      <c r="A47" s="28" t="s">
        <v>58</v>
      </c>
      <c r="B47" s="26"/>
      <c r="C47" s="27"/>
      <c r="D47" s="27"/>
      <c r="E47" s="27"/>
      <c r="F47" s="27"/>
      <c r="G47" s="27"/>
      <c r="H47" s="27"/>
      <c r="I47" s="27"/>
      <c r="J47" s="27"/>
      <c r="K47" s="27"/>
      <c r="L47" s="27"/>
      <c r="M47" s="27"/>
      <c r="N47" s="27"/>
      <c r="O47" s="27"/>
      <c r="P47" s="27"/>
      <c r="Q47" s="27"/>
      <c r="R47" s="27"/>
      <c r="S47" s="27"/>
      <c r="T47" s="27"/>
    </row>
    <row r="48" spans="1:20" ht="26.25" customHeight="1" x14ac:dyDescent="0.25">
      <c r="A48" s="74" t="s">
        <v>59</v>
      </c>
      <c r="B48" s="74"/>
      <c r="C48" s="74"/>
      <c r="D48" s="74"/>
      <c r="E48" s="74"/>
      <c r="F48" s="74"/>
      <c r="G48" s="74"/>
      <c r="H48" s="74"/>
      <c r="I48" s="74"/>
      <c r="J48" s="74"/>
      <c r="K48" s="74"/>
      <c r="L48" s="74"/>
      <c r="M48" s="74"/>
      <c r="N48" s="74"/>
      <c r="O48" s="74"/>
      <c r="P48" s="74"/>
      <c r="Q48" s="74"/>
      <c r="R48" s="74"/>
      <c r="S48" s="74"/>
      <c r="T48" s="74"/>
    </row>
    <row r="49" spans="1:20" ht="26.25" customHeight="1" x14ac:dyDescent="0.25">
      <c r="A49" s="75" t="s">
        <v>60</v>
      </c>
      <c r="B49" s="75"/>
      <c r="C49" s="75"/>
      <c r="D49" s="75"/>
      <c r="E49" s="75"/>
      <c r="F49" s="75"/>
      <c r="G49" s="75"/>
      <c r="H49" s="75"/>
      <c r="I49" s="75"/>
      <c r="J49" s="75"/>
      <c r="K49" s="75"/>
      <c r="L49" s="75"/>
      <c r="M49" s="75"/>
      <c r="N49" s="75"/>
      <c r="O49" s="75"/>
      <c r="P49" s="75"/>
      <c r="Q49" s="75"/>
      <c r="R49" s="75"/>
      <c r="S49" s="75"/>
      <c r="T49" s="75"/>
    </row>
    <row r="50" spans="1:20" ht="26.25" customHeight="1" x14ac:dyDescent="0.25">
      <c r="A50" s="76" t="s">
        <v>61</v>
      </c>
      <c r="B50" s="76"/>
      <c r="C50" s="77"/>
      <c r="D50" s="77"/>
      <c r="E50" s="77"/>
      <c r="F50" s="77"/>
      <c r="G50" s="77"/>
      <c r="H50" s="77"/>
      <c r="I50" s="77"/>
      <c r="J50" s="77"/>
      <c r="K50" s="77"/>
      <c r="L50" s="77"/>
      <c r="M50" s="77"/>
      <c r="N50" s="77"/>
      <c r="O50" s="77"/>
      <c r="P50" s="77"/>
      <c r="Q50" s="77"/>
      <c r="R50" s="77"/>
      <c r="S50" s="77"/>
      <c r="T50" s="77"/>
    </row>
    <row r="51" spans="1:20" ht="12" x14ac:dyDescent="0.25">
      <c r="A51" s="68" t="s">
        <v>62</v>
      </c>
      <c r="B51" s="68"/>
      <c r="C51" s="68"/>
      <c r="D51" s="68"/>
      <c r="E51" s="68"/>
      <c r="F51" s="68"/>
      <c r="G51" s="68"/>
      <c r="H51" s="68"/>
      <c r="I51" s="68"/>
      <c r="J51" s="68"/>
      <c r="K51" s="68"/>
      <c r="L51" s="68"/>
      <c r="M51" s="68"/>
      <c r="N51" s="68"/>
      <c r="O51" s="68"/>
      <c r="P51" s="68"/>
      <c r="Q51" s="68"/>
      <c r="R51" s="68"/>
      <c r="S51" s="68"/>
      <c r="T51" s="68"/>
    </row>
    <row r="52" spans="1:20" ht="12" x14ac:dyDescent="0.25">
      <c r="A52" s="68" t="s">
        <v>63</v>
      </c>
      <c r="B52" s="68"/>
      <c r="C52" s="68"/>
      <c r="D52" s="68"/>
      <c r="E52" s="68"/>
      <c r="F52" s="68"/>
      <c r="G52" s="68"/>
      <c r="H52" s="68"/>
      <c r="I52" s="68"/>
      <c r="J52" s="68"/>
      <c r="K52" s="68"/>
      <c r="L52" s="68"/>
      <c r="M52" s="68"/>
      <c r="N52" s="68"/>
      <c r="O52" s="68"/>
      <c r="P52" s="68"/>
      <c r="Q52" s="68"/>
      <c r="R52" s="68"/>
      <c r="S52" s="68"/>
      <c r="T52" s="68"/>
    </row>
    <row r="53" spans="1:20" ht="12" x14ac:dyDescent="0.25">
      <c r="A53" s="69" t="s">
        <v>64</v>
      </c>
      <c r="B53" s="69"/>
      <c r="C53" s="69"/>
      <c r="D53" s="69"/>
      <c r="E53" s="69"/>
      <c r="F53" s="69"/>
      <c r="G53" s="69"/>
      <c r="H53" s="69"/>
      <c r="I53" s="69"/>
      <c r="J53" s="69"/>
      <c r="K53" s="69"/>
      <c r="L53" s="69"/>
      <c r="M53" s="69"/>
      <c r="N53" s="69"/>
      <c r="O53" s="69"/>
      <c r="P53" s="69"/>
      <c r="Q53" s="69"/>
      <c r="R53" s="69"/>
      <c r="S53" s="69"/>
      <c r="T53" s="69"/>
    </row>
    <row r="54" spans="1:20" ht="26.25" customHeight="1" x14ac:dyDescent="0.3">
      <c r="A54" s="70" t="s">
        <v>65</v>
      </c>
      <c r="B54" s="70"/>
      <c r="C54" s="70"/>
      <c r="D54" s="70"/>
      <c r="E54" s="70"/>
      <c r="F54" s="70"/>
      <c r="G54" s="70"/>
      <c r="H54" s="70"/>
      <c r="I54" s="70"/>
      <c r="J54" s="70"/>
      <c r="K54" s="70"/>
      <c r="L54" s="70"/>
      <c r="M54" s="70"/>
      <c r="N54" s="70"/>
      <c r="O54" s="70"/>
      <c r="P54" s="70"/>
      <c r="Q54" s="70"/>
      <c r="R54" s="70"/>
      <c r="S54" s="70"/>
      <c r="T54" s="32"/>
    </row>
    <row r="55" spans="1:20" ht="26.25" customHeight="1" x14ac:dyDescent="0.25">
      <c r="A55" s="71" t="s">
        <v>66</v>
      </c>
      <c r="B55" s="72"/>
      <c r="C55" s="72"/>
      <c r="D55" s="72"/>
      <c r="E55" s="72"/>
      <c r="F55" s="72"/>
      <c r="G55" s="72"/>
      <c r="H55" s="72"/>
      <c r="I55" s="72"/>
      <c r="J55" s="72"/>
      <c r="K55" s="72"/>
      <c r="L55" s="72"/>
      <c r="M55" s="72"/>
      <c r="N55" s="72"/>
      <c r="O55" s="72"/>
      <c r="P55" s="72"/>
      <c r="Q55" s="72"/>
      <c r="R55" s="72"/>
      <c r="S55" s="72"/>
      <c r="T55" s="72"/>
    </row>
  </sheetData>
  <mergeCells count="10">
    <mergeCell ref="A52:T52"/>
    <mergeCell ref="A53:T53"/>
    <mergeCell ref="A54:S54"/>
    <mergeCell ref="A55:T55"/>
    <mergeCell ref="A1:T1"/>
    <mergeCell ref="A48:T48"/>
    <mergeCell ref="A49:T49"/>
    <mergeCell ref="A50:T50"/>
    <mergeCell ref="A51:T51"/>
    <mergeCell ref="A2:S2"/>
  </mergeCells>
  <hyperlinks>
    <hyperlink ref="F45" r:id="rId1" xr:uid="{A7A72D39-2FC0-4B8A-9C93-3E739DA0EF1B}"/>
    <hyperlink ref="E44" r:id="rId2" xr:uid="{19740534-7FB3-42A4-A410-4BB2B1108C92}"/>
    <hyperlink ref="F44" r:id="rId3" xr:uid="{DC474224-9CCC-45EF-9CF7-601A67D7CF6E}"/>
    <hyperlink ref="Q44" r:id="rId4" xr:uid="{60508E9A-34AE-41CE-A273-DEBF8A11D41B}"/>
    <hyperlink ref="C44" r:id="rId5" xr:uid="{2FE40D5D-D925-4944-AD32-DD5EE6C0CAAD}"/>
    <hyperlink ref="B44" r:id="rId6" xr:uid="{CCA3BE53-38CF-4913-A918-E20E1687D48A}"/>
    <hyperlink ref="E45" r:id="rId7" xr:uid="{F922FE53-ADED-4E72-9C67-B5EC4E3BBB41}"/>
    <hyperlink ref="B45" r:id="rId8" xr:uid="{8CF05373-0A41-4F92-AAE3-BB05B4F959C0}"/>
    <hyperlink ref="C45" r:id="rId9" xr:uid="{382858C6-93D2-48AC-BE51-DD833AB8E76A}"/>
    <hyperlink ref="I45" r:id="rId10" xr:uid="{03DD191C-9B95-4A08-9AF5-6D730C2177B2}"/>
    <hyperlink ref="I44" r:id="rId11" xr:uid="{DB65EDDB-1545-42A0-836F-45CA20046039}"/>
    <hyperlink ref="H45" r:id="rId12" xr:uid="{C031EDA6-B145-4874-9299-8EB771FD025D}"/>
    <hyperlink ref="H44" r:id="rId13" xr:uid="{C0A71C8B-C7BC-499B-8B45-DAE04C4D45C6}"/>
    <hyperlink ref="K45" r:id="rId14" xr:uid="{47335B50-7678-4A45-9EDC-ED25D640F63E}"/>
    <hyperlink ref="K44" r:id="rId15" xr:uid="{2AFF30F1-B4BF-4BD1-B567-615D1CC6BE7E}"/>
    <hyperlink ref="D45" r:id="rId16" xr:uid="{3CAD4FF3-2CD1-4036-9B39-BA134598B42C}"/>
    <hyperlink ref="D44" r:id="rId17" xr:uid="{22C18DB4-3103-4B93-BF0A-866DFA6AC23B}"/>
    <hyperlink ref="G45" r:id="rId18" xr:uid="{592D32AF-32C7-454F-A930-D9FB75906A6C}"/>
    <hyperlink ref="G44" r:id="rId19" xr:uid="{5A78A20A-2D4F-4072-BC0D-D8F1795E69F5}"/>
    <hyperlink ref="J45" r:id="rId20" xr:uid="{F7B9D401-4E16-4AAE-8D04-D4C8514E8EE9}"/>
    <hyperlink ref="J44" r:id="rId21" xr:uid="{3234DDA4-B929-4154-A51E-C5438D0E1EE6}"/>
    <hyperlink ref="M45" r:id="rId22" xr:uid="{5047980C-C88A-4D2C-8084-4072F8DB68C3}"/>
    <hyperlink ref="M44" r:id="rId23" xr:uid="{26573A0F-FDCC-40E0-9CDC-053344130806}"/>
    <hyperlink ref="L45" r:id="rId24" xr:uid="{7447DBA0-2ED1-41E0-B8EA-AF79E52F077F}"/>
    <hyperlink ref="L44" r:id="rId25" xr:uid="{327EB8C4-8B27-44CE-9C85-B84A40699782}"/>
    <hyperlink ref="N45" r:id="rId26" xr:uid="{EB6BEDE2-8BD6-4A76-BA02-5239DFCF19FE}"/>
    <hyperlink ref="N44" r:id="rId27" xr:uid="{6B492F6C-BFE7-43A5-9133-44E8051C3E30}"/>
  </hyperlinks>
  <pageMargins left="0.75" right="0.75" top="1" bottom="1" header="0.5" footer="0.5"/>
  <pageSetup paperSize="9" scale="57" orientation="portrait" r:id="rId28"/>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D8CD0D8C60D9824A9C704F655F0693E8" ma:contentTypeVersion="2" ma:contentTypeDescription="Create a new document." ma:contentTypeScope="" ma:versionID="edd8fb1ec32c1905a663c0f5aea0d435">
  <xsd:schema xmlns:xsd="http://www.w3.org/2001/XMLSchema" xmlns:xs="http://www.w3.org/2001/XMLSchema" xmlns:p="http://schemas.microsoft.com/office/2006/metadata/properties" xmlns:ns2="7e70b6e7-6ced-4e27-8b0d-f5e23f436c13" targetNamespace="http://schemas.microsoft.com/office/2006/metadata/properties" ma:root="true" ma:fieldsID="0b0f1e68d5635933d52d95705d4d6f1e" ns2:_="">
    <xsd:import namespace="7e70b6e7-6ced-4e27-8b0d-f5e23f436c13"/>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e70b6e7-6ced-4e27-8b0d-f5e23f436c13"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4E38769-1EBC-4946-B286-075928CEE852}">
  <ds:schemaRefs>
    <ds:schemaRef ds:uri="http://schemas.microsoft.com/sharepoint/v3/contenttype/forms"/>
  </ds:schemaRefs>
</ds:datastoreItem>
</file>

<file path=customXml/itemProps2.xml><?xml version="1.0" encoding="utf-8"?>
<ds:datastoreItem xmlns:ds="http://schemas.openxmlformats.org/officeDocument/2006/customXml" ds:itemID="{B3565706-EDFD-491F-B6D9-82CE4ED0C9AC}">
  <ds:schemaRefs>
    <ds:schemaRef ds:uri="http://schemas.microsoft.com/office/infopath/2007/PartnerControls"/>
    <ds:schemaRef ds:uri="http://www.w3.org/XML/1998/namespace"/>
    <ds:schemaRef ds:uri="http://schemas.microsoft.com/office/2006/documentManagement/types"/>
    <ds:schemaRef ds:uri="http://purl.org/dc/terms/"/>
    <ds:schemaRef ds:uri="http://purl.org/dc/dcmitype/"/>
    <ds:schemaRef ds:uri="http://schemas.openxmlformats.org/package/2006/metadata/core-properties"/>
    <ds:schemaRef ds:uri="http://schemas.microsoft.com/office/2006/metadata/properties"/>
    <ds:schemaRef ds:uri="7e70b6e7-6ced-4e27-8b0d-f5e23f436c13"/>
    <ds:schemaRef ds:uri="http://purl.org/dc/elements/1.1/"/>
  </ds:schemaRefs>
</ds:datastoreItem>
</file>

<file path=customXml/itemProps3.xml><?xml version="1.0" encoding="utf-8"?>
<ds:datastoreItem xmlns:ds="http://schemas.openxmlformats.org/officeDocument/2006/customXml" ds:itemID="{C1F038A6-4EAE-41A3-B772-F3890C07C95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e70b6e7-6ced-4e27-8b0d-f5e23f436c1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2023 m. IV ketv.</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dc:creator>
  <cp:keywords/>
  <dc:description/>
  <cp:lastModifiedBy>Aušrinė Raščiukienė</cp:lastModifiedBy>
  <cp:revision/>
  <dcterms:created xsi:type="dcterms:W3CDTF">2013-03-18T20:38:56Z</dcterms:created>
  <dcterms:modified xsi:type="dcterms:W3CDTF">2024-07-30T06:26:30Z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5564178-1ca1-4992-b45e-fdaf9919e704_Enabled">
    <vt:lpwstr>true</vt:lpwstr>
  </property>
  <property fmtid="{D5CDD505-2E9C-101B-9397-08002B2CF9AE}" pid="3" name="MSIP_Label_e5564178-1ca1-4992-b45e-fdaf9919e704_SetDate">
    <vt:lpwstr>2022-11-12T12:26:51Z</vt:lpwstr>
  </property>
  <property fmtid="{D5CDD505-2E9C-101B-9397-08002B2CF9AE}" pid="4" name="MSIP_Label_e5564178-1ca1-4992-b45e-fdaf9919e704_Method">
    <vt:lpwstr>Privileged</vt:lpwstr>
  </property>
  <property fmtid="{D5CDD505-2E9C-101B-9397-08002B2CF9AE}" pid="5" name="MSIP_Label_e5564178-1ca1-4992-b45e-fdaf9919e704_Name">
    <vt:lpwstr>LB VIEŠA (ECB PUBLIC)</vt:lpwstr>
  </property>
  <property fmtid="{D5CDD505-2E9C-101B-9397-08002B2CF9AE}" pid="6" name="MSIP_Label_e5564178-1ca1-4992-b45e-fdaf9919e704_SiteId">
    <vt:lpwstr>5a40b399-6903-4594-ad73-dc4ed7ed91c0</vt:lpwstr>
  </property>
  <property fmtid="{D5CDD505-2E9C-101B-9397-08002B2CF9AE}" pid="7" name="MSIP_Label_e5564178-1ca1-4992-b45e-fdaf9919e704_ActionId">
    <vt:lpwstr>33130169-2cb8-487c-9d40-1243ff74de67</vt:lpwstr>
  </property>
  <property fmtid="{D5CDD505-2E9C-101B-9397-08002B2CF9AE}" pid="8" name="MSIP_Label_e5564178-1ca1-4992-b45e-fdaf9919e704_ContentBits">
    <vt:lpwstr>0</vt:lpwstr>
  </property>
  <property fmtid="{D5CDD505-2E9C-101B-9397-08002B2CF9AE}" pid="9" name="ContentTypeId">
    <vt:lpwstr>0x010100D8CD0D8C60D9824A9C704F655F0693E8</vt:lpwstr>
  </property>
</Properties>
</file>