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931"/>
  <workbookPr defaultThemeVersion="124226"/>
  <mc:AlternateContent xmlns:mc="http://schemas.openxmlformats.org/markup-compatibility/2006">
    <mc:Choice Requires="x15">
      <x15ac:absPath xmlns:x15ac="http://schemas.microsoft.com/office/spreadsheetml/2010/11/ac" url="C:\Users\esiaulys\Documents\D diskas\PAGRINDAS\BPS\2022-11 Spauda Q3\Update rodikliai\2020-10-01\"/>
    </mc:Choice>
  </mc:AlternateContent>
  <xr:revisionPtr revIDLastSave="0" documentId="13_ncr:1_{CD29EA9F-63D2-4DC7-8FB6-D5AD4EFA1DAF}" xr6:coauthVersionLast="47" xr6:coauthVersionMax="47" xr10:uidLastSave="{00000000-0000-0000-0000-000000000000}"/>
  <bookViews>
    <workbookView xWindow="-110" yWindow="-110" windowWidth="19420" windowHeight="10420" xr2:uid="{00000000-000D-0000-FFFF-FFFF00000000}"/>
  </bookViews>
  <sheets>
    <sheet name="2020 m. III ketv."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25" i="1" l="1"/>
  <c r="H10" i="1"/>
  <c r="H16" i="1"/>
  <c r="I10" i="1"/>
  <c r="I16" i="1"/>
  <c r="J16" i="1"/>
  <c r="F10" i="1"/>
  <c r="F16" i="1"/>
  <c r="J21" i="1"/>
  <c r="J27" i="1"/>
  <c r="F21" i="1"/>
  <c r="F27" i="1"/>
  <c r="K30" i="1"/>
  <c r="M30" i="1"/>
  <c r="K19" i="1"/>
  <c r="M19" i="1"/>
  <c r="K20" i="1"/>
  <c r="M20" i="1"/>
  <c r="K22" i="1"/>
  <c r="M22" i="1"/>
  <c r="M21" i="1" s="1"/>
  <c r="M27" i="1" s="1"/>
  <c r="K23" i="1"/>
  <c r="M23" i="1"/>
  <c r="K24" i="1"/>
  <c r="M24" i="1"/>
  <c r="M25" i="1"/>
  <c r="K26" i="1"/>
  <c r="M26" i="1"/>
  <c r="K28" i="1"/>
  <c r="M28" i="1"/>
  <c r="K29" i="1"/>
  <c r="M29" i="1"/>
  <c r="K18" i="1"/>
  <c r="M18" i="1"/>
  <c r="K17" i="1"/>
  <c r="M17" i="1"/>
  <c r="K5" i="1"/>
  <c r="M5" i="1"/>
  <c r="K6" i="1"/>
  <c r="M6" i="1"/>
  <c r="K7" i="1"/>
  <c r="M7" i="1"/>
  <c r="K8" i="1"/>
  <c r="M8" i="1"/>
  <c r="K9" i="1"/>
  <c r="M9" i="1"/>
  <c r="K11" i="1"/>
  <c r="M11" i="1"/>
  <c r="K12" i="1"/>
  <c r="M12" i="1"/>
  <c r="K13" i="1"/>
  <c r="M13" i="1"/>
  <c r="K14" i="1"/>
  <c r="M14" i="1"/>
  <c r="K15" i="1"/>
  <c r="M15" i="1"/>
  <c r="K4" i="1"/>
  <c r="M4" i="1"/>
  <c r="I21" i="1"/>
  <c r="I27" i="1"/>
  <c r="H21" i="1"/>
  <c r="H27" i="1"/>
  <c r="L21" i="1"/>
  <c r="L27" i="1"/>
  <c r="G21" i="1"/>
  <c r="G27" i="1"/>
  <c r="G10" i="1"/>
  <c r="G16" i="1"/>
  <c r="L10" i="1"/>
  <c r="L16" i="1"/>
  <c r="B10" i="1"/>
  <c r="B16" i="1"/>
  <c r="B21" i="1"/>
  <c r="B27" i="1"/>
  <c r="K27" i="1"/>
  <c r="C10" i="1"/>
  <c r="C21" i="1"/>
  <c r="E21" i="1"/>
  <c r="E27" i="1"/>
  <c r="D21" i="1"/>
  <c r="D27" i="1"/>
  <c r="E10" i="1"/>
  <c r="E16" i="1"/>
  <c r="D10" i="1"/>
  <c r="D16" i="1"/>
  <c r="K10" i="1"/>
  <c r="C16" i="1"/>
  <c r="M10" i="1"/>
  <c r="M16" i="1"/>
  <c r="K21" i="1"/>
  <c r="C27" i="1"/>
  <c r="K16" i="1" l="1"/>
</calcChain>
</file>

<file path=xl/sharedStrings.xml><?xml version="1.0" encoding="utf-8"?>
<sst xmlns="http://schemas.openxmlformats.org/spreadsheetml/2006/main" count="91" uniqueCount="60">
  <si>
    <t>AB SEB bankas</t>
  </si>
  <si>
    <t>AB Šiaulių bankas</t>
  </si>
  <si>
    <t>UAB Medicinos bankas</t>
  </si>
  <si>
    <t>Nuoroda į išduotą licenciją</t>
  </si>
  <si>
    <t>Licencija</t>
  </si>
  <si>
    <t>Kitos turto pozicijos</t>
  </si>
  <si>
    <t>Nuosavybės vertybiniai popieriai</t>
  </si>
  <si>
    <t>Indėliai</t>
  </si>
  <si>
    <t>Išleisti skolos vertybiniai popieriai</t>
  </si>
  <si>
    <t>Bankų sektorius</t>
  </si>
  <si>
    <t xml:space="preserve">     Einamųjų metų pelnas (nuostolis)</t>
  </si>
  <si>
    <t>Balansinės ataskaitos straipsnis</t>
  </si>
  <si>
    <t>Apžvalgos</t>
  </si>
  <si>
    <t>Pastabos</t>
  </si>
  <si>
    <t>Kitos įsipareigojimų pozicijos</t>
  </si>
  <si>
    <t>Kita informacija</t>
  </si>
  <si>
    <t>Nuomonė</t>
  </si>
  <si>
    <t>„Swedbank“, AB</t>
  </si>
  <si>
    <t xml:space="preserve">   Valdžios sektoriaus institucijos</t>
  </si>
  <si>
    <t xml:space="preserve">   Namų ūkiai</t>
  </si>
  <si>
    <t>Skolos vertybiniai popieriai</t>
  </si>
  <si>
    <t>Įsipareigojimai kredito įstaigoms</t>
  </si>
  <si>
    <t>Išvestinės finansinės priemonės</t>
  </si>
  <si>
    <t>Lėšos centriniuose bankuose</t>
  </si>
  <si>
    <t xml:space="preserve">Grynieji pinigai </t>
  </si>
  <si>
    <t>Lėšos kredito įstaigose</t>
  </si>
  <si>
    <t>Centrinių bankų indėliai</t>
  </si>
  <si>
    <t>Paskolos ir kiti išankstiniai mokėjimai (su lizingu)</t>
  </si>
  <si>
    <t>Pelningumo rodikliai</t>
  </si>
  <si>
    <t>Veiklos riziką ribojančių reikalavimų vykdymas</t>
  </si>
  <si>
    <t xml:space="preserve">   Valdžios sektoriaus institucijos </t>
  </si>
  <si>
    <t xml:space="preserve">   Namų ūkiai </t>
  </si>
  <si>
    <t>Visas turtas</t>
  </si>
  <si>
    <t>Visa nuosavybė</t>
  </si>
  <si>
    <t>Visi įsipareigojimai ir nuosavybė</t>
  </si>
  <si>
    <t>–</t>
  </si>
  <si>
    <r>
      <t>Bendro kapitalo pakankamumo rodiklis</t>
    </r>
    <r>
      <rPr>
        <b/>
        <vertAlign val="superscript"/>
        <sz val="10"/>
        <rFont val="Arial Narrow"/>
        <family val="2"/>
        <charset val="186"/>
      </rPr>
      <t>3</t>
    </r>
  </si>
  <si>
    <r>
      <t>Didelių pozicijų rodiklis</t>
    </r>
    <r>
      <rPr>
        <b/>
        <vertAlign val="superscript"/>
        <sz val="10"/>
        <rFont val="Arial Narrow"/>
        <family val="2"/>
      </rPr>
      <t>4</t>
    </r>
  </si>
  <si>
    <t xml:space="preserve">         iš jų paskolos būstui įsigyti </t>
  </si>
  <si>
    <r>
      <t>Padengimo likvidžiuoju turtu rodiklis</t>
    </r>
    <r>
      <rPr>
        <b/>
        <vertAlign val="superscript"/>
        <sz val="10"/>
        <rFont val="Arial Narrow"/>
        <family val="2"/>
        <charset val="186"/>
      </rPr>
      <t>5</t>
    </r>
  </si>
  <si>
    <r>
      <t>Turto grąža (RoA), proc.</t>
    </r>
    <r>
      <rPr>
        <b/>
        <vertAlign val="superscript"/>
        <sz val="10"/>
        <rFont val="Arial Narrow"/>
        <family val="2"/>
        <charset val="186"/>
      </rPr>
      <t>6</t>
    </r>
  </si>
  <si>
    <r>
      <t>Nuosavybės grąža (RoE), proc.</t>
    </r>
    <r>
      <rPr>
        <b/>
        <vertAlign val="superscript"/>
        <sz val="10"/>
        <rFont val="Arial Narrow"/>
        <family val="2"/>
      </rPr>
      <t>7</t>
    </r>
  </si>
  <si>
    <r>
      <t>Nepriklausomo auditoriaus išvada</t>
    </r>
    <r>
      <rPr>
        <b/>
        <vertAlign val="superscript"/>
        <sz val="10"/>
        <rFont val="Arial Narrow"/>
        <family val="2"/>
        <charset val="186"/>
      </rPr>
      <t>8</t>
    </r>
  </si>
  <si>
    <t xml:space="preserve">   Kitos finansų įmonės</t>
  </si>
  <si>
    <t xml:space="preserve">   Ne finansų įmonės</t>
  </si>
  <si>
    <r>
      <t xml:space="preserve">1, 2 </t>
    </r>
    <r>
      <rPr>
        <sz val="8"/>
        <rFont val="Verdana"/>
        <family val="2"/>
        <charset val="186"/>
      </rPr>
      <t>Pagal Europos Tarybos direktyvą užsienio banko filialai neprivalo skelbti finansinės atskaitomybės duomenų. Užsienio banko filialai Bankų įstatymo nustatyta tvarka privalo viešai skelbti filialą įsteigusio banko metines finansines ir konsoliduotąsias ataskaitas bei auditoriaus išvadą dėl šių ataskaitų. Užsienio bankų filialuose laikomi indėliai yra draudžiami pagal šalies, įsteigusios filialą, įstatymus.</t>
    </r>
  </si>
  <si>
    <r>
      <rPr>
        <vertAlign val="superscript"/>
        <sz val="8"/>
        <rFont val="Verdana"/>
        <family val="2"/>
        <charset val="186"/>
      </rPr>
      <t>3</t>
    </r>
    <r>
      <rPr>
        <sz val="8"/>
        <rFont val="Verdana"/>
        <family val="2"/>
        <charset val="186"/>
      </rPr>
      <t xml:space="preserve"> Bendro kapitalo pakankamumo rodiklis – banko skaičiuotino kapitalo ir turto (aktyvų) bei nebalansinių įsipareigojimų, įvertintų pagal riziką, santykis turi būti ne mažesnis kaip 8 proc. (10,5 %, atsižvelgiant į 2,5 % kapitalo apsaugos rezervo reikalavimą).</t>
    </r>
  </si>
  <si>
    <r>
      <rPr>
        <vertAlign val="superscript"/>
        <sz val="8"/>
        <rFont val="Verdana"/>
        <family val="2"/>
        <charset val="186"/>
      </rPr>
      <t xml:space="preserve">4 </t>
    </r>
    <r>
      <rPr>
        <sz val="8"/>
        <rFont val="Verdana"/>
        <family val="2"/>
        <charset val="186"/>
      </rPr>
      <t>Didelių pozicijų reikalavimas (buv. Maksimalios paskolos sumos vienam skolininkui normatyvas) – įstaigos pozicija vienam klientui ar susijusių klientų grupei negali viršyti 25 proc. įstaigos reikalavimus atitinkančio kapitalo arba 150 mln. Eur, atsižvelgiant į tai, kuris dydis yra didesnis (plačiau žr. Reglamento 395 straipsnyje).</t>
    </r>
  </si>
  <si>
    <r>
      <rPr>
        <vertAlign val="superscript"/>
        <sz val="8"/>
        <rFont val="Verdana"/>
        <family val="2"/>
        <charset val="186"/>
      </rPr>
      <t xml:space="preserve">5 </t>
    </r>
    <r>
      <rPr>
        <sz val="8"/>
        <rFont val="Verdana"/>
        <family val="2"/>
        <charset val="186"/>
      </rPr>
      <t>Padengimo likvidžiuoju turtu rodiklis turi būti ne mažesnis kaip 100 proc.</t>
    </r>
  </si>
  <si>
    <r>
      <rPr>
        <vertAlign val="superscript"/>
        <sz val="8"/>
        <rFont val="Verdana"/>
        <family val="2"/>
        <charset val="186"/>
      </rPr>
      <t>6, 7</t>
    </r>
    <r>
      <rPr>
        <sz val="8"/>
        <rFont val="Verdana"/>
        <family val="2"/>
        <charset val="186"/>
      </rPr>
      <t xml:space="preserve"> Nuo 2017 m. I ketv. Lietuvos banko naudojami turto ir nuosavybės grąžos rodikliai skaičiuojami pagal Europos bankininkystės institucijos metodiką, todėl negali būti tiesiogiai palyginami su anksčiau analizei naudotais rodikliais.</t>
    </r>
  </si>
  <si>
    <r>
      <rPr>
        <vertAlign val="superscript"/>
        <sz val="8"/>
        <rFont val="Verdana"/>
        <family val="2"/>
        <charset val="186"/>
      </rPr>
      <t>8</t>
    </r>
    <r>
      <rPr>
        <sz val="8"/>
        <rFont val="Verdana"/>
        <family val="2"/>
        <charset val="186"/>
      </rPr>
      <t xml:space="preserve"> Nepriklausomo auditoriaus išvadoje pateikiama auditoriaus nuomonė apie tai, ar finansinė atskaitomybė visais reikšmingais atžvilgiais teisingai atspindi tikrą ir teisingą vaizdą. Audito nuomonė gali būti: 1) nuomonė,  2) sąlyginė nuomonė, 3) atsisakymas pareikšti nuomonę ir 4) neigiama nuomonė.</t>
    </r>
  </si>
  <si>
    <t>AB "Mano bankas"</t>
  </si>
  <si>
    <t>Revolut Bank, UAB</t>
  </si>
  <si>
    <t>European Merchant Bank, UAB</t>
  </si>
  <si>
    <t>Visi bankai           (9 bankai)</t>
  </si>
  <si>
    <r>
      <t>Visi užsienio bankų filalai       (7 filialai)</t>
    </r>
    <r>
      <rPr>
        <b/>
        <vertAlign val="superscript"/>
        <sz val="10"/>
        <color indexed="9"/>
        <rFont val="Verdana"/>
        <family val="2"/>
        <charset val="186"/>
      </rPr>
      <t>1, 2</t>
    </r>
  </si>
  <si>
    <t>UAB GF bankas</t>
  </si>
  <si>
    <t>AB "Fjord Bank"</t>
  </si>
  <si>
    <t>Konsoliduoti pagrindiniai bankų sektoriaus veiklos rodikliai (finansinė grupė) (2020 m. spalio 1 d. duomenys, tūkst. Eur)</t>
  </si>
  <si>
    <t>Duomenų skelbimo data: 2020 m. gruodžio 10 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</si>
</sst>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 ##0.00;\–#\ ##0.00"/>
    <numFmt numFmtId="166" formatCode="#\ ###\ ##0;\–#\ ###\ ##0;\–;@"/>
  </numFmts>
  <fonts count="23" x14ac:knownFonts="1">
    <font>
      <sz val="10"/>
      <name val="Arial"/>
      <charset val="186"/>
    </font>
    <font>
      <sz val="8"/>
      <name val="Arial"/>
      <family val="2"/>
      <charset val="186"/>
    </font>
    <font>
      <u/>
      <sz val="10"/>
      <color indexed="12"/>
      <name val="Arial"/>
      <family val="2"/>
      <charset val="186"/>
    </font>
    <font>
      <sz val="8"/>
      <name val="Arial Narrow"/>
      <family val="2"/>
    </font>
    <font>
      <b/>
      <sz val="10"/>
      <name val="Arial Narrow"/>
      <family val="2"/>
    </font>
    <font>
      <b/>
      <sz val="10"/>
      <name val="Arial Narrow"/>
      <family val="2"/>
      <charset val="186"/>
    </font>
    <font>
      <sz val="8"/>
      <name val="Arial Narrow"/>
      <family val="2"/>
      <charset val="186"/>
    </font>
    <font>
      <b/>
      <vertAlign val="superscript"/>
      <sz val="10"/>
      <name val="Arial Narrow"/>
      <family val="2"/>
      <charset val="186"/>
    </font>
    <font>
      <b/>
      <sz val="12"/>
      <name val="Arial Narrow"/>
      <family val="2"/>
      <charset val="186"/>
    </font>
    <font>
      <b/>
      <vertAlign val="superscript"/>
      <sz val="10"/>
      <name val="Arial Narrow"/>
      <family val="2"/>
    </font>
    <font>
      <sz val="8"/>
      <name val="Verdana"/>
      <family val="2"/>
      <charset val="186"/>
    </font>
    <font>
      <b/>
      <vertAlign val="superscript"/>
      <sz val="10"/>
      <color indexed="9"/>
      <name val="Verdana"/>
      <family val="2"/>
      <charset val="186"/>
    </font>
    <font>
      <b/>
      <sz val="8"/>
      <name val="Verdana"/>
      <family val="2"/>
      <charset val="186"/>
    </font>
    <font>
      <vertAlign val="superscript"/>
      <sz val="8"/>
      <name val="Verdana"/>
      <family val="2"/>
      <charset val="186"/>
    </font>
    <font>
      <strike/>
      <sz val="8"/>
      <name val="Verdana"/>
      <family val="2"/>
      <charset val="186"/>
    </font>
    <font>
      <b/>
      <sz val="10"/>
      <color theme="0"/>
      <name val="Verdana"/>
      <family val="2"/>
      <charset val="186"/>
    </font>
    <font>
      <sz val="10"/>
      <color theme="0"/>
      <name val="Verdana"/>
      <family val="2"/>
      <charset val="186"/>
    </font>
    <font>
      <b/>
      <sz val="8"/>
      <color rgb="FF00B07D"/>
      <name val="Verdana"/>
      <family val="2"/>
      <charset val="186"/>
    </font>
    <font>
      <u/>
      <sz val="8"/>
      <color rgb="FF00B07D"/>
      <name val="Verdana"/>
      <family val="2"/>
      <charset val="186"/>
    </font>
    <font>
      <sz val="8"/>
      <color rgb="FFFF0000"/>
      <name val="Arial Narrow"/>
      <family val="2"/>
    </font>
    <font>
      <sz val="8"/>
      <color rgb="FF00B07D"/>
      <name val="Verdana"/>
      <family val="2"/>
      <charset val="186"/>
    </font>
    <font>
      <sz val="8"/>
      <color rgb="FFFF0000"/>
      <name val="Verdana"/>
      <family val="2"/>
      <charset val="186"/>
    </font>
    <font>
      <b/>
      <sz val="10"/>
      <color rgb="FF00B07D"/>
      <name val="Verdana"/>
      <family val="2"/>
      <charset val="186"/>
    </font>
  </fonts>
  <fills count="4">
    <fill>
      <patternFill patternType="none"/>
    </fill>
    <fill>
      <patternFill patternType="gray125"/>
    </fill>
    <fill>
      <patternFill patternType="solid">
        <fgColor theme="0"/>
        <bgColor indexed="64"/>
      </patternFill>
    </fill>
    <fill>
      <patternFill patternType="solid">
        <fgColor rgb="FF00B07D"/>
        <bgColor indexed="64"/>
      </patternFill>
    </fill>
  </fills>
  <borders count="25">
    <border>
      <left/>
      <right/>
      <top/>
      <bottom/>
      <diagonal/>
    </border>
    <border>
      <left/>
      <right style="thin">
        <color theme="0"/>
      </right>
      <top style="thin">
        <color rgb="FF00B07D"/>
      </top>
      <bottom style="thin">
        <color rgb="FF00B07D"/>
      </bottom>
      <diagonal/>
    </border>
    <border>
      <left style="thin">
        <color theme="0"/>
      </left>
      <right style="thin">
        <color theme="0"/>
      </right>
      <top style="thin">
        <color rgb="FF00B07D"/>
      </top>
      <bottom style="thin">
        <color rgb="FF00B07D"/>
      </bottom>
      <diagonal/>
    </border>
    <border>
      <left/>
      <right style="thin">
        <color theme="0"/>
      </right>
      <top/>
      <bottom style="thin">
        <color rgb="FF00B07D"/>
      </bottom>
      <diagonal/>
    </border>
    <border>
      <left/>
      <right style="thin">
        <color theme="0"/>
      </right>
      <top style="thin">
        <color theme="0"/>
      </top>
      <bottom style="thin">
        <color rgb="FF00B07D"/>
      </bottom>
      <diagonal/>
    </border>
    <border>
      <left/>
      <right style="thin">
        <color theme="0"/>
      </right>
      <top/>
      <bottom/>
      <diagonal/>
    </border>
    <border>
      <left/>
      <right style="thin">
        <color theme="0"/>
      </right>
      <top style="thin">
        <color rgb="FFC8E7D8"/>
      </top>
      <bottom style="thin">
        <color rgb="FFC8E7D8"/>
      </bottom>
      <diagonal/>
    </border>
    <border>
      <left/>
      <right style="thin">
        <color theme="0"/>
      </right>
      <top style="thin">
        <color rgb="FFC8E7D8"/>
      </top>
      <bottom/>
      <diagonal/>
    </border>
    <border>
      <left/>
      <right style="thin">
        <color theme="0"/>
      </right>
      <top style="thin">
        <color rgb="FF00B07D"/>
      </top>
      <bottom/>
      <diagonal/>
    </border>
    <border>
      <left style="thin">
        <color theme="0"/>
      </left>
      <right style="thin">
        <color theme="0"/>
      </right>
      <top style="thin">
        <color rgb="FF00B07D"/>
      </top>
      <bottom/>
      <diagonal/>
    </border>
    <border>
      <left style="thin">
        <color theme="0"/>
      </left>
      <right style="thin">
        <color rgb="FF00B07D"/>
      </right>
      <top style="thin">
        <color rgb="FF00B07D"/>
      </top>
      <bottom style="thin">
        <color rgb="FF00B07D"/>
      </bottom>
      <diagonal/>
    </border>
    <border>
      <left style="thin">
        <color theme="0"/>
      </left>
      <right style="thin">
        <color theme="0"/>
      </right>
      <top style="thin">
        <color theme="0"/>
      </top>
      <bottom style="thin">
        <color theme="0"/>
      </bottom>
      <diagonal/>
    </border>
    <border>
      <left style="thin">
        <color theme="0"/>
      </left>
      <right/>
      <top style="thin">
        <color rgb="FF00B07D"/>
      </top>
      <bottom style="thin">
        <color rgb="FF00B07D"/>
      </bottom>
      <diagonal/>
    </border>
    <border>
      <left style="thin">
        <color theme="0"/>
      </left>
      <right style="thin">
        <color theme="0"/>
      </right>
      <top/>
      <bottom style="thin">
        <color rgb="FF00B07D"/>
      </bottom>
      <diagonal/>
    </border>
    <border>
      <left style="thin">
        <color theme="0"/>
      </left>
      <right/>
      <top/>
      <bottom style="thin">
        <color rgb="FF00B07D"/>
      </bottom>
      <diagonal/>
    </border>
    <border>
      <left style="thin">
        <color theme="0"/>
      </left>
      <right style="thin">
        <color theme="0"/>
      </right>
      <top style="thin">
        <color theme="0"/>
      </top>
      <bottom style="thin">
        <color rgb="FF00B07D"/>
      </bottom>
      <diagonal/>
    </border>
    <border>
      <left style="thin">
        <color theme="0"/>
      </left>
      <right/>
      <top style="thin">
        <color theme="0"/>
      </top>
      <bottom style="thin">
        <color rgb="FF00B07D"/>
      </bottom>
      <diagonal/>
    </border>
    <border>
      <left style="thin">
        <color theme="0"/>
      </left>
      <right style="thin">
        <color theme="0"/>
      </right>
      <top style="thin">
        <color rgb="FFC8E7D8"/>
      </top>
      <bottom style="thin">
        <color rgb="FFC8E7D8"/>
      </bottom>
      <diagonal/>
    </border>
    <border>
      <left style="thin">
        <color theme="0"/>
      </left>
      <right/>
      <top style="thin">
        <color rgb="FFC8E7D8"/>
      </top>
      <bottom style="thin">
        <color rgb="FFC8E7D8"/>
      </bottom>
      <diagonal/>
    </border>
    <border>
      <left style="thin">
        <color theme="0"/>
      </left>
      <right style="thin">
        <color theme="0"/>
      </right>
      <top style="thin">
        <color rgb="FFC8E7D8"/>
      </top>
      <bottom/>
      <diagonal/>
    </border>
    <border>
      <left style="thin">
        <color theme="0"/>
      </left>
      <right/>
      <top style="thin">
        <color rgb="FFC8E7D8"/>
      </top>
      <bottom/>
      <diagonal/>
    </border>
    <border>
      <left style="thin">
        <color theme="0"/>
      </left>
      <right style="thin">
        <color theme="0"/>
      </right>
      <top/>
      <bottom/>
      <diagonal/>
    </border>
    <border>
      <left style="thin">
        <color theme="0"/>
      </left>
      <right/>
      <top/>
      <bottom/>
      <diagonal/>
    </border>
    <border>
      <left style="thin">
        <color rgb="FFFFFFFF"/>
      </left>
      <right style="thin">
        <color rgb="FFFFFFFF"/>
      </right>
      <top style="thin">
        <color rgb="FF00B07D"/>
      </top>
      <bottom style="thin">
        <color rgb="FF00B07D"/>
      </bottom>
      <diagonal/>
    </border>
    <border>
      <left/>
      <right/>
      <top style="thin">
        <color theme="0"/>
      </top>
      <bottom/>
      <diagonal/>
    </border>
  </borders>
  <cellStyleXfs count="2">
    <xf numFmtId="0" fontId="0" fillId="0" borderId="0"/>
    <xf numFmtId="0" fontId="2" fillId="0" borderId="0" applyNumberFormat="0" applyFill="0" applyBorder="0" applyAlignment="0" applyProtection="0">
      <alignment vertical="top"/>
      <protection locked="0"/>
    </xf>
  </cellStyleXfs>
  <cellXfs count="56">
    <xf numFmtId="0" fontId="0" fillId="0" borderId="0" xfId="0"/>
    <xf numFmtId="0" fontId="3" fillId="2" borderId="0" xfId="0" applyFont="1" applyFill="1"/>
    <xf numFmtId="3" fontId="5" fillId="2" borderId="0" xfId="0" applyNumberFormat="1" applyFont="1" applyFill="1" applyAlignment="1">
      <alignment horizontal="center"/>
    </xf>
    <xf numFmtId="3" fontId="6" fillId="2" borderId="0" xfId="0" applyNumberFormat="1" applyFont="1" applyFill="1" applyAlignment="1">
      <alignment horizontal="center"/>
    </xf>
    <xf numFmtId="3" fontId="8" fillId="2" borderId="0" xfId="0" applyNumberFormat="1" applyFont="1" applyFill="1" applyAlignment="1">
      <alignment horizontal="center"/>
    </xf>
    <xf numFmtId="3" fontId="3" fillId="2" borderId="0" xfId="0" applyNumberFormat="1" applyFont="1" applyFill="1"/>
    <xf numFmtId="0" fontId="3" fillId="2" borderId="0" xfId="0" applyFont="1" applyFill="1" applyAlignment="1">
      <alignment horizontal="center" vertical="center"/>
    </xf>
    <xf numFmtId="0" fontId="15" fillId="3" borderId="1" xfId="0" applyFont="1" applyFill="1" applyBorder="1" applyAlignment="1">
      <alignment horizontal="center" vertical="center"/>
    </xf>
    <xf numFmtId="3" fontId="15" fillId="3" borderId="2" xfId="0" applyNumberFormat="1" applyFont="1" applyFill="1" applyBorder="1" applyAlignment="1">
      <alignment horizontal="center" vertical="center" wrapText="1"/>
    </xf>
    <xf numFmtId="3" fontId="16" fillId="3" borderId="2" xfId="0" applyNumberFormat="1" applyFont="1" applyFill="1" applyBorder="1" applyAlignment="1">
      <alignment horizontal="center" vertical="center" wrapText="1"/>
    </xf>
    <xf numFmtId="0" fontId="10" fillId="0" borderId="3" xfId="0" applyFont="1" applyFill="1" applyBorder="1"/>
    <xf numFmtId="0" fontId="10" fillId="0" borderId="4" xfId="0" applyFont="1" applyFill="1" applyBorder="1"/>
    <xf numFmtId="0" fontId="10" fillId="0" borderId="5" xfId="0" applyFont="1" applyFill="1" applyBorder="1"/>
    <xf numFmtId="0" fontId="10" fillId="0" borderId="6" xfId="0" applyFont="1" applyFill="1" applyBorder="1"/>
    <xf numFmtId="3" fontId="10" fillId="0" borderId="6" xfId="0" applyNumberFormat="1" applyFont="1" applyFill="1" applyBorder="1"/>
    <xf numFmtId="3" fontId="10" fillId="0" borderId="7" xfId="0" applyNumberFormat="1" applyFont="1" applyFill="1" applyBorder="1"/>
    <xf numFmtId="0" fontId="10" fillId="0" borderId="1" xfId="0" applyFont="1" applyBorder="1"/>
    <xf numFmtId="0" fontId="17" fillId="0" borderId="1" xfId="0" applyFont="1" applyFill="1" applyBorder="1" applyAlignment="1">
      <alignment horizontal="left"/>
    </xf>
    <xf numFmtId="0" fontId="4" fillId="2" borderId="0" xfId="0" applyFont="1" applyFill="1" applyBorder="1" applyAlignment="1">
      <alignment horizontal="left" vertical="center"/>
    </xf>
    <xf numFmtId="164" fontId="5" fillId="2" borderId="0" xfId="0" applyNumberFormat="1" applyFont="1" applyFill="1" applyBorder="1" applyAlignment="1">
      <alignment horizontal="center" vertical="center"/>
    </xf>
    <xf numFmtId="3" fontId="5" fillId="2" borderId="0" xfId="0" applyNumberFormat="1" applyFont="1" applyFill="1" applyBorder="1" applyAlignment="1">
      <alignment horizontal="center" vertical="center"/>
    </xf>
    <xf numFmtId="0" fontId="15" fillId="3" borderId="8" xfId="0" applyFont="1" applyFill="1" applyBorder="1" applyAlignment="1">
      <alignment horizontal="center" vertical="center"/>
    </xf>
    <xf numFmtId="3" fontId="15" fillId="3" borderId="9" xfId="0" applyNumberFormat="1" applyFont="1" applyFill="1" applyBorder="1" applyAlignment="1">
      <alignment horizontal="center" vertical="center" wrapText="1"/>
    </xf>
    <xf numFmtId="3" fontId="15" fillId="3" borderId="10" xfId="0" applyNumberFormat="1" applyFont="1" applyFill="1" applyBorder="1" applyAlignment="1">
      <alignment horizontal="center" vertical="center" wrapText="1"/>
    </xf>
    <xf numFmtId="0" fontId="10" fillId="0" borderId="1" xfId="0" applyFont="1" applyBorder="1" applyAlignment="1">
      <alignment horizontal="left" vertical="center" wrapText="1"/>
    </xf>
    <xf numFmtId="3" fontId="18" fillId="0" borderId="2" xfId="1" applyNumberFormat="1" applyFont="1" applyFill="1" applyBorder="1" applyAlignment="1" applyProtection="1">
      <alignment horizontal="center" vertical="center"/>
    </xf>
    <xf numFmtId="0" fontId="12" fillId="2" borderId="0" xfId="0" applyFont="1" applyFill="1"/>
    <xf numFmtId="3" fontId="10" fillId="2" borderId="0" xfId="0" applyNumberFormat="1" applyFont="1" applyFill="1"/>
    <xf numFmtId="0" fontId="12" fillId="2" borderId="11" xfId="0" applyFont="1" applyFill="1" applyBorder="1"/>
    <xf numFmtId="165" fontId="10" fillId="0" borderId="2" xfId="0" applyNumberFormat="1" applyFont="1" applyFill="1" applyBorder="1" applyAlignment="1">
      <alignment horizontal="center" vertical="center" wrapText="1"/>
    </xf>
    <xf numFmtId="0" fontId="19" fillId="2" borderId="0" xfId="0" applyFont="1" applyFill="1"/>
    <xf numFmtId="165" fontId="10" fillId="0" borderId="2" xfId="0" applyNumberFormat="1" applyFont="1" applyFill="1" applyBorder="1" applyAlignment="1">
      <alignment horizontal="right" vertical="center" wrapText="1"/>
    </xf>
    <xf numFmtId="166" fontId="17" fillId="0" borderId="2" xfId="0" applyNumberFormat="1" applyFont="1" applyFill="1" applyBorder="1" applyAlignment="1">
      <alignment horizontal="right" wrapText="1" readingOrder="1"/>
    </xf>
    <xf numFmtId="166" fontId="17" fillId="0" borderId="12" xfId="0" applyNumberFormat="1" applyFont="1" applyFill="1" applyBorder="1" applyAlignment="1">
      <alignment horizontal="right" wrapText="1" readingOrder="1"/>
    </xf>
    <xf numFmtId="166" fontId="10" fillId="0" borderId="13" xfId="0" applyNumberFormat="1" applyFont="1" applyFill="1" applyBorder="1" applyAlignment="1">
      <alignment horizontal="right" wrapText="1" readingOrder="1"/>
    </xf>
    <xf numFmtId="166" fontId="17" fillId="0" borderId="14" xfId="0" applyNumberFormat="1" applyFont="1" applyFill="1" applyBorder="1" applyAlignment="1">
      <alignment horizontal="right" wrapText="1" readingOrder="1"/>
    </xf>
    <xf numFmtId="166" fontId="10" fillId="0" borderId="15" xfId="0" applyNumberFormat="1" applyFont="1" applyFill="1" applyBorder="1" applyAlignment="1">
      <alignment horizontal="right" wrapText="1" readingOrder="1"/>
    </xf>
    <xf numFmtId="166" fontId="17" fillId="0" borderId="16" xfId="0" applyNumberFormat="1" applyFont="1" applyFill="1" applyBorder="1" applyAlignment="1">
      <alignment horizontal="right" wrapText="1" readingOrder="1"/>
    </xf>
    <xf numFmtId="166" fontId="10" fillId="0" borderId="17" xfId="0" applyNumberFormat="1" applyFont="1" applyFill="1" applyBorder="1" applyAlignment="1">
      <alignment horizontal="right" wrapText="1" readingOrder="1"/>
    </xf>
    <xf numFmtId="166" fontId="10" fillId="0" borderId="2" xfId="0" applyNumberFormat="1" applyFont="1" applyFill="1" applyBorder="1" applyAlignment="1">
      <alignment horizontal="right" wrapText="1" readingOrder="1"/>
    </xf>
    <xf numFmtId="166" fontId="20" fillId="0" borderId="18" xfId="0" applyNumberFormat="1" applyFont="1" applyFill="1" applyBorder="1" applyAlignment="1">
      <alignment horizontal="right" wrapText="1" readingOrder="1"/>
    </xf>
    <xf numFmtId="166" fontId="10" fillId="0" borderId="19" xfId="0" applyNumberFormat="1" applyFont="1" applyFill="1" applyBorder="1" applyAlignment="1">
      <alignment horizontal="right" wrapText="1" readingOrder="1"/>
    </xf>
    <xf numFmtId="166" fontId="20" fillId="0" borderId="20" xfId="0" applyNumberFormat="1" applyFont="1" applyFill="1" applyBorder="1" applyAlignment="1">
      <alignment horizontal="right" wrapText="1" readingOrder="1"/>
    </xf>
    <xf numFmtId="166" fontId="10" fillId="0" borderId="21" xfId="0" applyNumberFormat="1" applyFont="1" applyFill="1" applyBorder="1" applyAlignment="1">
      <alignment horizontal="right" wrapText="1" readingOrder="1"/>
    </xf>
    <xf numFmtId="166" fontId="17" fillId="0" borderId="22" xfId="0" applyNumberFormat="1" applyFont="1" applyFill="1" applyBorder="1" applyAlignment="1">
      <alignment horizontal="right" wrapText="1" readingOrder="1"/>
    </xf>
    <xf numFmtId="165" fontId="21" fillId="0" borderId="2" xfId="0" applyNumberFormat="1" applyFont="1" applyFill="1" applyBorder="1" applyAlignment="1">
      <alignment horizontal="right" vertical="center" wrapText="1"/>
    </xf>
    <xf numFmtId="165" fontId="10" fillId="0" borderId="23" xfId="0" applyNumberFormat="1" applyFont="1" applyFill="1" applyBorder="1" applyAlignment="1">
      <alignment horizontal="right" vertical="center" wrapText="1"/>
    </xf>
    <xf numFmtId="2" fontId="10" fillId="2" borderId="0" xfId="0" applyNumberFormat="1" applyFont="1" applyFill="1" applyBorder="1" applyAlignment="1">
      <alignment horizontal="left" vertical="center" wrapText="1"/>
    </xf>
    <xf numFmtId="0" fontId="22" fillId="2" borderId="24" xfId="0" applyFont="1" applyFill="1" applyBorder="1" applyAlignment="1">
      <alignment horizontal="center" vertical="center" wrapText="1"/>
    </xf>
    <xf numFmtId="0" fontId="10" fillId="2" borderId="0" xfId="0" applyFont="1" applyFill="1" applyBorder="1" applyAlignment="1">
      <alignment horizontal="right" vertical="center" wrapText="1"/>
    </xf>
    <xf numFmtId="0" fontId="13" fillId="2" borderId="0" xfId="0" applyFont="1" applyFill="1" applyAlignment="1">
      <alignment horizontal="left" vertical="center" wrapText="1"/>
    </xf>
    <xf numFmtId="0" fontId="10" fillId="2" borderId="0" xfId="0" applyFont="1" applyFill="1" applyAlignment="1">
      <alignment horizontal="left" wrapText="1"/>
    </xf>
    <xf numFmtId="0" fontId="10" fillId="2" borderId="0" xfId="0" applyFont="1" applyFill="1" applyAlignment="1">
      <alignment horizontal="left" vertical="top" wrapText="1"/>
    </xf>
    <xf numFmtId="0" fontId="14" fillId="2" borderId="0" xfId="0" applyFont="1" applyFill="1" applyAlignment="1">
      <alignment horizontal="left" vertical="top" wrapText="1"/>
    </xf>
    <xf numFmtId="0" fontId="10" fillId="2" borderId="0" xfId="0" applyFont="1" applyFill="1" applyBorder="1" applyAlignment="1">
      <alignment horizontal="left" wrapText="1"/>
    </xf>
    <xf numFmtId="0" fontId="10" fillId="2" borderId="0" xfId="0" applyFont="1" applyFill="1" applyBorder="1" applyAlignment="1">
      <alignment horizontal="left" vertical="top"/>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lb.lt/lt/frd-licencijos/view_license?id=476" TargetMode="External"/><Relationship Id="rId13" Type="http://schemas.openxmlformats.org/officeDocument/2006/relationships/hyperlink" Target="https://mano.bank/finansine-atskaitomybe" TargetMode="External"/><Relationship Id="rId18" Type="http://schemas.openxmlformats.org/officeDocument/2006/relationships/hyperlink" Target="https://www.lb.lt/lt/frd-licencijos/view_license?id=1915" TargetMode="External"/><Relationship Id="rId3" Type="http://schemas.openxmlformats.org/officeDocument/2006/relationships/hyperlink" Target="https://www.medbank.lt/lt/apie-banka/finansines-ataskaitos/" TargetMode="External"/><Relationship Id="rId7" Type="http://schemas.openxmlformats.org/officeDocument/2006/relationships/hyperlink" Target="https://www.lb.lt/lt/frd-licencijos/view_license?id=470" TargetMode="External"/><Relationship Id="rId12" Type="http://schemas.openxmlformats.org/officeDocument/2006/relationships/hyperlink" Target="http://www.lb.lt/lt/frd-licencijos/view_license?id=258" TargetMode="External"/><Relationship Id="rId17" Type="http://schemas.openxmlformats.org/officeDocument/2006/relationships/hyperlink" Target="https://www.gfbankas.lt/finansines-ataskaitos/" TargetMode="External"/><Relationship Id="rId2" Type="http://schemas.openxmlformats.org/officeDocument/2006/relationships/hyperlink" Target="http://www.sb.lt/lt/apie-banka/investuotuojams/finansines-ataskaitos%2C-rodikliai-ir-prospektai/" TargetMode="External"/><Relationship Id="rId16" Type="http://schemas.openxmlformats.org/officeDocument/2006/relationships/hyperlink" Target="https://www.lb.lt/lt/frd-licencijos/view_license?id=1857" TargetMode="External"/><Relationship Id="rId1" Type="http://schemas.openxmlformats.org/officeDocument/2006/relationships/hyperlink" Target="http://www.lb.lt/lt/frd-licencijos/view_license?id=319" TargetMode="External"/><Relationship Id="rId6" Type="http://schemas.openxmlformats.org/officeDocument/2006/relationships/hyperlink" Target="http://www.swedbank.lt/lt/pages/358" TargetMode="External"/><Relationship Id="rId11" Type="http://schemas.openxmlformats.org/officeDocument/2006/relationships/hyperlink" Target="http://www.lb.lt/lt/frd-licencijos/view_license?id=298" TargetMode="External"/><Relationship Id="rId5" Type="http://schemas.openxmlformats.org/officeDocument/2006/relationships/hyperlink" Target="https://www.seb.lt/apie-seb/investuotojams/finansine-informacija/seb-banko-grupes-finansines-ataskaitos" TargetMode="External"/><Relationship Id="rId15" Type="http://schemas.openxmlformats.org/officeDocument/2006/relationships/hyperlink" Target="https://europeanmerchantbank.com/lt/ataskaitos" TargetMode="External"/><Relationship Id="rId10" Type="http://schemas.openxmlformats.org/officeDocument/2006/relationships/hyperlink" Target="http://www.lb.lt/lt/frd-licencijos/view_license?id=301" TargetMode="External"/><Relationship Id="rId19" Type="http://schemas.openxmlformats.org/officeDocument/2006/relationships/printerSettings" Target="../printerSettings/printerSettings1.bin"/><Relationship Id="rId4" Type="http://schemas.openxmlformats.org/officeDocument/2006/relationships/hyperlink" Target="https://www.lb.lt/lt/apzvalgos-ir-leidiniai/category.39/series.171" TargetMode="External"/><Relationship Id="rId9" Type="http://schemas.openxmlformats.org/officeDocument/2006/relationships/hyperlink" Target="https://www.lb.lt/lt/frd-licencijos/view_license?id=478" TargetMode="External"/><Relationship Id="rId14" Type="http://schemas.openxmlformats.org/officeDocument/2006/relationships/hyperlink" Target="https://www.revolut.com/lt-LT/apie-revolu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G51"/>
  <sheetViews>
    <sheetView tabSelected="1" zoomScale="90" zoomScaleNormal="90" workbookViewId="0">
      <pane ySplit="3" topLeftCell="A21" activePane="bottomLeft" state="frozen"/>
      <selection pane="bottomLeft" activeCell="F36" sqref="F36"/>
    </sheetView>
  </sheetViews>
  <sheetFormatPr defaultColWidth="9.1796875" defaultRowHeight="10.5" x14ac:dyDescent="0.25"/>
  <cols>
    <col min="1" max="1" width="49.81640625" style="1" customWidth="1"/>
    <col min="2" max="2" width="13.54296875" style="1" customWidth="1"/>
    <col min="3" max="13" width="13.54296875" style="5" customWidth="1"/>
    <col min="14" max="14" width="5.7265625" style="1" customWidth="1"/>
    <col min="15" max="21" width="9.26953125" style="1" bestFit="1" customWidth="1"/>
    <col min="22" max="22" width="10.1796875" style="1" bestFit="1" customWidth="1"/>
    <col min="23" max="23" width="9.26953125" style="1" bestFit="1" customWidth="1"/>
    <col min="24" max="24" width="10.1796875" style="1" bestFit="1" customWidth="1"/>
    <col min="25" max="16384" width="9.1796875" style="1"/>
  </cols>
  <sheetData>
    <row r="1" spans="1:33" ht="15" customHeight="1" x14ac:dyDescent="0.25">
      <c r="A1" s="48" t="s">
        <v>58</v>
      </c>
      <c r="B1" s="48"/>
      <c r="C1" s="48"/>
      <c r="D1" s="48"/>
      <c r="E1" s="48"/>
      <c r="F1" s="48"/>
      <c r="G1" s="48"/>
      <c r="H1" s="48"/>
      <c r="I1" s="48"/>
      <c r="J1" s="48"/>
      <c r="K1" s="48"/>
      <c r="L1" s="48"/>
      <c r="M1" s="48"/>
    </row>
    <row r="2" spans="1:33" x14ac:dyDescent="0.25">
      <c r="A2" s="49" t="s">
        <v>59</v>
      </c>
      <c r="B2" s="49"/>
      <c r="C2" s="49"/>
      <c r="D2" s="49"/>
      <c r="E2" s="49"/>
      <c r="F2" s="49"/>
      <c r="G2" s="49"/>
      <c r="H2" s="49"/>
      <c r="I2" s="49"/>
      <c r="J2" s="49"/>
      <c r="K2" s="49"/>
      <c r="L2" s="49"/>
      <c r="M2" s="49"/>
    </row>
    <row r="3" spans="1:33" ht="69.5" x14ac:dyDescent="0.3">
      <c r="A3" s="7" t="s">
        <v>11</v>
      </c>
      <c r="B3" s="9" t="s">
        <v>17</v>
      </c>
      <c r="C3" s="9" t="s">
        <v>0</v>
      </c>
      <c r="D3" s="9" t="s">
        <v>1</v>
      </c>
      <c r="E3" s="9" t="s">
        <v>2</v>
      </c>
      <c r="F3" s="9" t="s">
        <v>56</v>
      </c>
      <c r="G3" s="9" t="s">
        <v>51</v>
      </c>
      <c r="H3" s="9" t="s">
        <v>52</v>
      </c>
      <c r="I3" s="9" t="s">
        <v>53</v>
      </c>
      <c r="J3" s="9" t="s">
        <v>57</v>
      </c>
      <c r="K3" s="8" t="s">
        <v>54</v>
      </c>
      <c r="L3" s="8" t="s">
        <v>55</v>
      </c>
      <c r="M3" s="23" t="s">
        <v>9</v>
      </c>
      <c r="O3" s="2"/>
      <c r="P3" s="2"/>
      <c r="Q3" s="2"/>
      <c r="R3" s="2"/>
      <c r="S3" s="2"/>
      <c r="T3" s="2"/>
      <c r="U3" s="2"/>
      <c r="V3" s="2"/>
      <c r="W3" s="2"/>
      <c r="X3" s="2"/>
    </row>
    <row r="4" spans="1:33" ht="13" x14ac:dyDescent="0.3">
      <c r="A4" s="10" t="s">
        <v>20</v>
      </c>
      <c r="B4" s="34">
        <v>232989</v>
      </c>
      <c r="C4" s="34">
        <v>426974</v>
      </c>
      <c r="D4" s="34">
        <v>732993</v>
      </c>
      <c r="E4" s="34">
        <v>50179</v>
      </c>
      <c r="F4" s="34"/>
      <c r="G4" s="34">
        <v>10580</v>
      </c>
      <c r="H4" s="34"/>
      <c r="I4" s="34"/>
      <c r="J4" s="34"/>
      <c r="K4" s="34">
        <f>SUM(B4:J4)</f>
        <v>1453715</v>
      </c>
      <c r="L4" s="34">
        <v>273553</v>
      </c>
      <c r="M4" s="35">
        <f t="shared" ref="M4:M25" si="0">K4+L4</f>
        <v>1727268</v>
      </c>
      <c r="O4" s="2"/>
      <c r="P4" s="2"/>
      <c r="Q4" s="2"/>
      <c r="R4" s="2"/>
      <c r="S4" s="2"/>
      <c r="T4" s="2"/>
      <c r="U4" s="2"/>
      <c r="V4" s="2"/>
      <c r="W4" s="2"/>
      <c r="X4" s="2"/>
    </row>
    <row r="5" spans="1:33" ht="13" x14ac:dyDescent="0.3">
      <c r="A5" s="11" t="s">
        <v>6</v>
      </c>
      <c r="B5" s="36">
        <v>436</v>
      </c>
      <c r="C5" s="36">
        <v>12254</v>
      </c>
      <c r="D5" s="36">
        <v>19910</v>
      </c>
      <c r="E5" s="36"/>
      <c r="F5" s="36"/>
      <c r="G5" s="36"/>
      <c r="H5" s="36"/>
      <c r="I5" s="34"/>
      <c r="J5" s="34"/>
      <c r="K5" s="34">
        <f t="shared" ref="K5:K16" si="1">SUM(B5:J5)</f>
        <v>32600</v>
      </c>
      <c r="L5" s="36">
        <v>89299</v>
      </c>
      <c r="M5" s="37">
        <f t="shared" si="0"/>
        <v>121899</v>
      </c>
      <c r="O5" s="2"/>
      <c r="P5" s="2"/>
      <c r="Q5" s="2"/>
      <c r="R5" s="2"/>
      <c r="S5" s="2"/>
      <c r="T5" s="2"/>
      <c r="U5" s="2"/>
      <c r="V5" s="2"/>
      <c r="W5" s="2"/>
      <c r="X5" s="2"/>
    </row>
    <row r="6" spans="1:33" ht="13" x14ac:dyDescent="0.3">
      <c r="A6" s="11" t="s">
        <v>22</v>
      </c>
      <c r="B6" s="36">
        <v>14076</v>
      </c>
      <c r="C6" s="36">
        <v>13740</v>
      </c>
      <c r="D6" s="36">
        <v>1214</v>
      </c>
      <c r="E6" s="36">
        <v>127</v>
      </c>
      <c r="F6" s="36"/>
      <c r="G6" s="36"/>
      <c r="H6" s="36"/>
      <c r="I6" s="34"/>
      <c r="J6" s="34"/>
      <c r="K6" s="34">
        <f t="shared" si="1"/>
        <v>29157</v>
      </c>
      <c r="L6" s="36">
        <v>23920</v>
      </c>
      <c r="M6" s="37">
        <f t="shared" si="0"/>
        <v>53077</v>
      </c>
      <c r="O6" s="2"/>
      <c r="P6" s="2"/>
      <c r="Q6" s="2"/>
      <c r="R6" s="2"/>
      <c r="S6" s="2"/>
      <c r="T6" s="2"/>
      <c r="U6" s="2"/>
      <c r="V6" s="2"/>
      <c r="W6" s="2"/>
      <c r="X6" s="2"/>
    </row>
    <row r="7" spans="1:33" ht="14.25" customHeight="1" x14ac:dyDescent="0.3">
      <c r="A7" s="11" t="s">
        <v>24</v>
      </c>
      <c r="B7" s="36">
        <v>126190</v>
      </c>
      <c r="C7" s="36">
        <v>130476</v>
      </c>
      <c r="D7" s="36">
        <v>61964</v>
      </c>
      <c r="E7" s="36">
        <v>23190</v>
      </c>
      <c r="F7" s="36">
        <v>138</v>
      </c>
      <c r="G7" s="36">
        <v>31</v>
      </c>
      <c r="H7" s="36"/>
      <c r="I7" s="34"/>
      <c r="J7" s="34"/>
      <c r="K7" s="34">
        <f t="shared" si="1"/>
        <v>341989</v>
      </c>
      <c r="L7" s="36">
        <v>96276</v>
      </c>
      <c r="M7" s="37">
        <f t="shared" si="0"/>
        <v>438265</v>
      </c>
      <c r="O7" s="2"/>
      <c r="P7" s="2"/>
      <c r="Q7" s="2"/>
      <c r="R7" s="2"/>
      <c r="S7" s="2"/>
      <c r="T7" s="2"/>
      <c r="U7" s="2"/>
      <c r="V7" s="2"/>
      <c r="W7" s="2"/>
      <c r="X7" s="2"/>
      <c r="Y7" s="2"/>
      <c r="Z7" s="2"/>
      <c r="AA7" s="2"/>
      <c r="AB7" s="2"/>
      <c r="AC7" s="2"/>
      <c r="AD7" s="2"/>
      <c r="AE7" s="2"/>
      <c r="AF7" s="2"/>
      <c r="AG7" s="2"/>
    </row>
    <row r="8" spans="1:33" ht="14.25" customHeight="1" x14ac:dyDescent="0.3">
      <c r="A8" s="11" t="s">
        <v>23</v>
      </c>
      <c r="B8" s="36">
        <v>4816924</v>
      </c>
      <c r="C8" s="36">
        <v>1576559</v>
      </c>
      <c r="D8" s="36">
        <v>240589</v>
      </c>
      <c r="E8" s="36">
        <v>69305</v>
      </c>
      <c r="F8" s="36">
        <v>2715</v>
      </c>
      <c r="G8" s="36">
        <v>14187</v>
      </c>
      <c r="H8" s="36">
        <v>32991</v>
      </c>
      <c r="I8" s="34">
        <v>2213</v>
      </c>
      <c r="J8" s="34">
        <v>1238</v>
      </c>
      <c r="K8" s="34">
        <f t="shared" si="1"/>
        <v>6756721</v>
      </c>
      <c r="L8" s="36">
        <v>2808329</v>
      </c>
      <c r="M8" s="37">
        <f t="shared" si="0"/>
        <v>9565050</v>
      </c>
      <c r="O8" s="2"/>
      <c r="P8" s="2"/>
      <c r="Q8" s="2"/>
      <c r="R8" s="2"/>
      <c r="S8" s="2"/>
      <c r="T8" s="2"/>
      <c r="U8" s="2"/>
      <c r="V8" s="2"/>
      <c r="W8" s="2"/>
      <c r="X8" s="2"/>
      <c r="Y8" s="2"/>
      <c r="Z8" s="2"/>
      <c r="AA8" s="2"/>
      <c r="AB8" s="2"/>
      <c r="AC8" s="2"/>
      <c r="AD8" s="2"/>
      <c r="AE8" s="2"/>
      <c r="AF8" s="2"/>
      <c r="AG8" s="2"/>
    </row>
    <row r="9" spans="1:33" ht="14.25" customHeight="1" x14ac:dyDescent="0.3">
      <c r="A9" s="11" t="s">
        <v>25</v>
      </c>
      <c r="B9" s="36">
        <v>671306</v>
      </c>
      <c r="C9" s="36">
        <v>1925556</v>
      </c>
      <c r="D9" s="36">
        <v>27837</v>
      </c>
      <c r="E9" s="36">
        <v>9725</v>
      </c>
      <c r="F9" s="36">
        <v>2640</v>
      </c>
      <c r="G9" s="36">
        <v>682</v>
      </c>
      <c r="H9" s="36">
        <v>4380</v>
      </c>
      <c r="I9" s="34">
        <v>11378</v>
      </c>
      <c r="J9" s="34">
        <v>1520</v>
      </c>
      <c r="K9" s="34">
        <f t="shared" si="1"/>
        <v>2655024</v>
      </c>
      <c r="L9" s="36">
        <v>129465</v>
      </c>
      <c r="M9" s="37">
        <f t="shared" si="0"/>
        <v>2784489</v>
      </c>
      <c r="O9" s="2"/>
      <c r="P9" s="2"/>
      <c r="Q9" s="2"/>
      <c r="R9" s="2"/>
      <c r="S9" s="2"/>
      <c r="T9" s="2"/>
      <c r="U9" s="2"/>
      <c r="V9" s="2"/>
      <c r="W9" s="2"/>
      <c r="X9" s="2"/>
      <c r="Y9" s="2"/>
      <c r="Z9" s="2"/>
      <c r="AA9" s="2"/>
      <c r="AB9" s="2"/>
      <c r="AC9" s="2"/>
      <c r="AD9" s="2"/>
      <c r="AE9" s="2"/>
      <c r="AF9" s="2"/>
      <c r="AG9" s="2"/>
    </row>
    <row r="10" spans="1:33" ht="14.25" customHeight="1" x14ac:dyDescent="0.3">
      <c r="A10" s="12" t="s">
        <v>27</v>
      </c>
      <c r="B10" s="43">
        <f t="shared" ref="B10:I10" si="2">B11+B12+B13+B14</f>
        <v>6032423</v>
      </c>
      <c r="C10" s="43">
        <f t="shared" si="2"/>
        <v>6035997</v>
      </c>
      <c r="D10" s="43">
        <f t="shared" si="2"/>
        <v>1763662</v>
      </c>
      <c r="E10" s="43">
        <f t="shared" si="2"/>
        <v>207341</v>
      </c>
      <c r="F10" s="43">
        <f t="shared" si="2"/>
        <v>63549</v>
      </c>
      <c r="G10" s="43">
        <f t="shared" si="2"/>
        <v>35102</v>
      </c>
      <c r="H10" s="43">
        <f t="shared" si="2"/>
        <v>1549</v>
      </c>
      <c r="I10" s="43">
        <f t="shared" si="2"/>
        <v>1227</v>
      </c>
      <c r="J10" s="43">
        <v>13</v>
      </c>
      <c r="K10" s="34">
        <f t="shared" si="1"/>
        <v>14140863</v>
      </c>
      <c r="L10" s="43">
        <f>L11+L12+L13+L14</f>
        <v>5774229</v>
      </c>
      <c r="M10" s="44">
        <f>M11+M12+M13+M14</f>
        <v>19915092</v>
      </c>
      <c r="O10" s="2"/>
      <c r="P10" s="2"/>
      <c r="Q10" s="2"/>
      <c r="R10" s="3"/>
      <c r="S10" s="3"/>
      <c r="T10" s="3"/>
      <c r="U10" s="3"/>
      <c r="V10" s="3"/>
      <c r="W10" s="3"/>
      <c r="X10" s="3"/>
      <c r="Y10" s="3"/>
      <c r="Z10" s="3"/>
      <c r="AA10" s="3"/>
      <c r="AB10" s="3"/>
      <c r="AC10" s="3"/>
      <c r="AD10" s="3"/>
      <c r="AE10" s="3"/>
      <c r="AF10" s="3"/>
      <c r="AG10" s="3"/>
    </row>
    <row r="11" spans="1:33" ht="14.25" customHeight="1" x14ac:dyDescent="0.3">
      <c r="A11" s="13" t="s">
        <v>30</v>
      </c>
      <c r="B11" s="38">
        <v>6306</v>
      </c>
      <c r="C11" s="38">
        <v>68788</v>
      </c>
      <c r="D11" s="38">
        <v>83654</v>
      </c>
      <c r="E11" s="38">
        <v>1354</v>
      </c>
      <c r="F11" s="38"/>
      <c r="G11" s="38"/>
      <c r="H11" s="38"/>
      <c r="I11" s="38"/>
      <c r="J11" s="38"/>
      <c r="K11" s="34">
        <f t="shared" si="1"/>
        <v>160102</v>
      </c>
      <c r="L11" s="38">
        <v>158758</v>
      </c>
      <c r="M11" s="40">
        <f t="shared" si="0"/>
        <v>318860</v>
      </c>
      <c r="O11" s="2"/>
      <c r="P11" s="2"/>
      <c r="Q11" s="2"/>
      <c r="R11" s="3"/>
      <c r="S11" s="3"/>
      <c r="T11" s="3"/>
      <c r="U11" s="3"/>
      <c r="V11" s="3"/>
      <c r="W11" s="3"/>
      <c r="X11" s="3"/>
      <c r="Y11" s="3"/>
      <c r="Z11" s="3"/>
      <c r="AA11" s="3"/>
      <c r="AB11" s="3"/>
      <c r="AC11" s="3"/>
      <c r="AD11" s="3"/>
      <c r="AE11" s="3"/>
      <c r="AF11" s="3"/>
      <c r="AG11" s="3"/>
    </row>
    <row r="12" spans="1:33" ht="14.25" customHeight="1" x14ac:dyDescent="0.3">
      <c r="A12" s="14" t="s">
        <v>43</v>
      </c>
      <c r="B12" s="38">
        <v>67053</v>
      </c>
      <c r="C12" s="38">
        <v>2418</v>
      </c>
      <c r="D12" s="38">
        <v>17606</v>
      </c>
      <c r="E12" s="38">
        <v>2297</v>
      </c>
      <c r="F12" s="38"/>
      <c r="G12" s="38">
        <v>968</v>
      </c>
      <c r="H12" s="38">
        <v>906</v>
      </c>
      <c r="I12" s="38"/>
      <c r="J12" s="38"/>
      <c r="K12" s="34">
        <f t="shared" si="1"/>
        <v>91248</v>
      </c>
      <c r="L12" s="38">
        <v>437543</v>
      </c>
      <c r="M12" s="40">
        <f t="shared" si="0"/>
        <v>528791</v>
      </c>
      <c r="O12" s="2"/>
      <c r="P12" s="2"/>
      <c r="Q12" s="2"/>
      <c r="R12" s="3"/>
      <c r="S12" s="3"/>
      <c r="T12" s="3"/>
      <c r="U12" s="3"/>
      <c r="V12" s="3"/>
      <c r="W12" s="3"/>
      <c r="X12" s="3"/>
    </row>
    <row r="13" spans="1:33" ht="14.25" customHeight="1" x14ac:dyDescent="0.3">
      <c r="A13" s="14" t="s">
        <v>44</v>
      </c>
      <c r="B13" s="38">
        <v>1876233</v>
      </c>
      <c r="C13" s="38">
        <v>2968968</v>
      </c>
      <c r="D13" s="38">
        <v>1013205</v>
      </c>
      <c r="E13" s="38">
        <v>126120</v>
      </c>
      <c r="F13" s="38"/>
      <c r="G13" s="38">
        <v>22373</v>
      </c>
      <c r="H13" s="38"/>
      <c r="I13" s="38">
        <v>1227</v>
      </c>
      <c r="J13" s="38"/>
      <c r="K13" s="34">
        <f t="shared" si="1"/>
        <v>6008126</v>
      </c>
      <c r="L13" s="38">
        <v>2313286</v>
      </c>
      <c r="M13" s="40">
        <f t="shared" si="0"/>
        <v>8321412</v>
      </c>
      <c r="O13" s="2"/>
      <c r="P13" s="2"/>
      <c r="Q13" s="2"/>
      <c r="R13" s="3"/>
      <c r="S13" s="3"/>
      <c r="T13" s="3"/>
      <c r="U13" s="3"/>
      <c r="V13" s="3"/>
      <c r="W13" s="3"/>
      <c r="X13" s="3"/>
    </row>
    <row r="14" spans="1:33" ht="14.25" customHeight="1" x14ac:dyDescent="0.3">
      <c r="A14" s="14" t="s">
        <v>31</v>
      </c>
      <c r="B14" s="38">
        <v>4082831</v>
      </c>
      <c r="C14" s="38">
        <v>2995823</v>
      </c>
      <c r="D14" s="38">
        <v>649197</v>
      </c>
      <c r="E14" s="38">
        <v>77570</v>
      </c>
      <c r="F14" s="38">
        <v>63549</v>
      </c>
      <c r="G14" s="38">
        <v>11761</v>
      </c>
      <c r="H14" s="38">
        <v>643</v>
      </c>
      <c r="I14" s="38"/>
      <c r="J14" s="38">
        <v>13</v>
      </c>
      <c r="K14" s="34">
        <f t="shared" si="1"/>
        <v>7881387</v>
      </c>
      <c r="L14" s="38">
        <v>2864642</v>
      </c>
      <c r="M14" s="40">
        <f t="shared" si="0"/>
        <v>10746029</v>
      </c>
      <c r="O14" s="2"/>
      <c r="P14" s="2"/>
      <c r="Q14" s="2"/>
      <c r="R14" s="2"/>
      <c r="S14" s="2"/>
      <c r="T14" s="2"/>
      <c r="U14" s="2"/>
      <c r="V14" s="2"/>
      <c r="W14" s="2"/>
      <c r="X14" s="2"/>
    </row>
    <row r="15" spans="1:33" ht="14.25" customHeight="1" x14ac:dyDescent="0.3">
      <c r="A15" s="15" t="s">
        <v>38</v>
      </c>
      <c r="B15" s="41">
        <v>3414364</v>
      </c>
      <c r="C15" s="41">
        <v>2623418</v>
      </c>
      <c r="D15" s="41">
        <v>267350</v>
      </c>
      <c r="E15" s="41">
        <v>15687</v>
      </c>
      <c r="F15" s="41"/>
      <c r="G15" s="41">
        <v>5660</v>
      </c>
      <c r="H15" s="41"/>
      <c r="I15" s="41"/>
      <c r="J15" s="41"/>
      <c r="K15" s="34">
        <f t="shared" si="1"/>
        <v>6326479</v>
      </c>
      <c r="L15" s="41">
        <v>2326328</v>
      </c>
      <c r="M15" s="42">
        <f t="shared" si="0"/>
        <v>8652807</v>
      </c>
      <c r="O15" s="2"/>
      <c r="P15" s="2"/>
      <c r="Q15" s="2"/>
      <c r="R15" s="2"/>
      <c r="S15" s="2"/>
      <c r="T15" s="2"/>
      <c r="U15" s="2"/>
      <c r="V15" s="2"/>
      <c r="W15" s="2"/>
      <c r="X15" s="2"/>
    </row>
    <row r="16" spans="1:33" ht="14.25" customHeight="1" x14ac:dyDescent="0.35">
      <c r="A16" s="16" t="s">
        <v>5</v>
      </c>
      <c r="B16" s="39">
        <f>B17-B10-B9-B8-B7-B6-B5-B4</f>
        <v>95332</v>
      </c>
      <c r="C16" s="39">
        <f t="shared" ref="C16:M16" si="3">C17-C10-C9-C8-C7-C6-C5-C4</f>
        <v>76235</v>
      </c>
      <c r="D16" s="39">
        <f t="shared" si="3"/>
        <v>31778</v>
      </c>
      <c r="E16" s="39">
        <f t="shared" si="3"/>
        <v>9626</v>
      </c>
      <c r="F16" s="39">
        <f t="shared" si="3"/>
        <v>2042</v>
      </c>
      <c r="G16" s="39">
        <f t="shared" si="3"/>
        <v>4601</v>
      </c>
      <c r="H16" s="39">
        <f t="shared" si="3"/>
        <v>1685</v>
      </c>
      <c r="I16" s="39">
        <f>I17-I10-I9-I8-I7-I6-I5-I4</f>
        <v>1443</v>
      </c>
      <c r="J16" s="39">
        <f t="shared" si="3"/>
        <v>1415</v>
      </c>
      <c r="K16" s="34">
        <f t="shared" si="1"/>
        <v>224157</v>
      </c>
      <c r="L16" s="39">
        <f t="shared" si="3"/>
        <v>422229</v>
      </c>
      <c r="M16" s="33">
        <f t="shared" si="3"/>
        <v>646386</v>
      </c>
      <c r="O16" s="2"/>
      <c r="P16" s="2"/>
      <c r="Q16" s="2"/>
      <c r="R16" s="4"/>
      <c r="S16" s="4"/>
      <c r="T16" s="4"/>
      <c r="U16" s="4"/>
      <c r="V16" s="4"/>
      <c r="W16" s="4"/>
      <c r="X16" s="4"/>
    </row>
    <row r="17" spans="1:29" ht="14.25" customHeight="1" x14ac:dyDescent="0.3">
      <c r="A17" s="17" t="s">
        <v>32</v>
      </c>
      <c r="B17" s="32">
        <v>11989676</v>
      </c>
      <c r="C17" s="32">
        <v>10197791</v>
      </c>
      <c r="D17" s="32">
        <v>2879947</v>
      </c>
      <c r="E17" s="32">
        <v>369493</v>
      </c>
      <c r="F17" s="32">
        <v>71084</v>
      </c>
      <c r="G17" s="32">
        <v>65183</v>
      </c>
      <c r="H17" s="32">
        <v>40605</v>
      </c>
      <c r="I17" s="32">
        <v>16261</v>
      </c>
      <c r="J17" s="32">
        <v>4186</v>
      </c>
      <c r="K17" s="32">
        <f>SUM(B17:J17)</f>
        <v>25634226</v>
      </c>
      <c r="L17" s="32">
        <v>9617300</v>
      </c>
      <c r="M17" s="33">
        <f>K17+L17</f>
        <v>35251526</v>
      </c>
      <c r="O17" s="2"/>
      <c r="P17" s="2"/>
      <c r="Q17" s="2"/>
      <c r="R17" s="2"/>
      <c r="S17" s="2"/>
      <c r="T17" s="2"/>
      <c r="U17" s="2"/>
      <c r="V17" s="2"/>
      <c r="W17" s="2"/>
      <c r="X17" s="2"/>
    </row>
    <row r="18" spans="1:29" ht="14.25" customHeight="1" x14ac:dyDescent="0.3">
      <c r="A18" s="16" t="s">
        <v>26</v>
      </c>
      <c r="B18" s="39"/>
      <c r="C18" s="39">
        <v>11</v>
      </c>
      <c r="D18" s="39">
        <v>150002</v>
      </c>
      <c r="E18" s="39"/>
      <c r="F18" s="39"/>
      <c r="G18" s="39"/>
      <c r="H18" s="39"/>
      <c r="I18" s="39"/>
      <c r="J18" s="39"/>
      <c r="K18" s="39">
        <f>SUM(B18:J18)</f>
        <v>150013</v>
      </c>
      <c r="L18" s="39">
        <v>29986</v>
      </c>
      <c r="M18" s="33">
        <f t="shared" si="0"/>
        <v>179999</v>
      </c>
      <c r="O18" s="2"/>
      <c r="P18" s="2"/>
      <c r="Q18" s="2"/>
      <c r="R18" s="2"/>
      <c r="S18" s="2"/>
      <c r="T18" s="2"/>
      <c r="U18" s="2"/>
      <c r="V18" s="2"/>
      <c r="W18" s="2"/>
      <c r="X18" s="2"/>
    </row>
    <row r="19" spans="1:29" ht="14.25" customHeight="1" x14ac:dyDescent="0.3">
      <c r="A19" s="16" t="s">
        <v>21</v>
      </c>
      <c r="B19" s="39">
        <v>429360</v>
      </c>
      <c r="C19" s="39">
        <v>1023083</v>
      </c>
      <c r="D19" s="39">
        <v>22747</v>
      </c>
      <c r="E19" s="39">
        <v>39</v>
      </c>
      <c r="F19" s="39"/>
      <c r="G19" s="39"/>
      <c r="H19" s="39"/>
      <c r="I19" s="39">
        <v>134</v>
      </c>
      <c r="J19" s="39"/>
      <c r="K19" s="39">
        <f t="shared" ref="K19:K29" si="4">SUM(B19:J19)</f>
        <v>1475363</v>
      </c>
      <c r="L19" s="39">
        <v>855329</v>
      </c>
      <c r="M19" s="33">
        <f>K19+L19</f>
        <v>2330692</v>
      </c>
      <c r="O19" s="2"/>
      <c r="P19" s="2"/>
      <c r="Q19" s="2"/>
      <c r="R19" s="2"/>
      <c r="S19" s="2"/>
      <c r="T19" s="2"/>
      <c r="U19" s="2"/>
      <c r="V19" s="2"/>
      <c r="W19" s="2"/>
      <c r="X19" s="2"/>
      <c r="Y19" s="5"/>
      <c r="Z19" s="5"/>
      <c r="AA19" s="5"/>
      <c r="AB19" s="5"/>
      <c r="AC19" s="5"/>
    </row>
    <row r="20" spans="1:29" ht="14.25" customHeight="1" x14ac:dyDescent="0.3">
      <c r="A20" s="16" t="s">
        <v>22</v>
      </c>
      <c r="B20" s="39">
        <v>13609</v>
      </c>
      <c r="C20" s="39">
        <v>18288</v>
      </c>
      <c r="D20" s="39">
        <v>2423</v>
      </c>
      <c r="E20" s="39">
        <v>24</v>
      </c>
      <c r="F20" s="39"/>
      <c r="G20" s="39"/>
      <c r="H20" s="39"/>
      <c r="I20" s="39"/>
      <c r="J20" s="39"/>
      <c r="K20" s="39">
        <f t="shared" si="4"/>
        <v>34344</v>
      </c>
      <c r="L20" s="39">
        <v>33072</v>
      </c>
      <c r="M20" s="33">
        <f>K20+L20</f>
        <v>67416</v>
      </c>
      <c r="O20" s="2"/>
      <c r="P20" s="2"/>
      <c r="Q20" s="2"/>
      <c r="R20" s="2"/>
      <c r="S20" s="2"/>
      <c r="T20" s="2"/>
      <c r="U20" s="2"/>
      <c r="V20" s="2"/>
      <c r="W20" s="2"/>
      <c r="X20" s="2"/>
      <c r="Y20" s="5"/>
      <c r="Z20" s="5"/>
      <c r="AA20" s="5"/>
      <c r="AB20" s="5"/>
      <c r="AC20" s="5"/>
    </row>
    <row r="21" spans="1:29" ht="14.25" customHeight="1" x14ac:dyDescent="0.3">
      <c r="A21" s="12" t="s">
        <v>7</v>
      </c>
      <c r="B21" s="43">
        <f t="shared" ref="B21:J21" si="5">B22+B23+B24+B25</f>
        <v>10467690</v>
      </c>
      <c r="C21" s="43">
        <f t="shared" si="5"/>
        <v>8164013</v>
      </c>
      <c r="D21" s="43">
        <f t="shared" si="5"/>
        <v>2216782</v>
      </c>
      <c r="E21" s="43">
        <f t="shared" si="5"/>
        <v>314414</v>
      </c>
      <c r="F21" s="43">
        <f t="shared" si="5"/>
        <v>49215</v>
      </c>
      <c r="G21" s="43">
        <f t="shared" si="5"/>
        <v>55806</v>
      </c>
      <c r="H21" s="43">
        <f t="shared" si="5"/>
        <v>23201</v>
      </c>
      <c r="I21" s="43">
        <f t="shared" si="5"/>
        <v>9117</v>
      </c>
      <c r="J21" s="43">
        <f t="shared" si="5"/>
        <v>374</v>
      </c>
      <c r="K21" s="39">
        <f t="shared" si="4"/>
        <v>21300612</v>
      </c>
      <c r="L21" s="43">
        <f>L22+L23+L24+L25</f>
        <v>7391126</v>
      </c>
      <c r="M21" s="44">
        <f>M22+M23+M24+M25</f>
        <v>28691738</v>
      </c>
      <c r="O21" s="2"/>
      <c r="P21" s="2"/>
      <c r="Q21" s="2"/>
      <c r="R21" s="3"/>
      <c r="S21" s="3"/>
      <c r="T21" s="3"/>
      <c r="U21" s="3"/>
      <c r="V21" s="3"/>
      <c r="W21" s="3"/>
      <c r="X21" s="3"/>
    </row>
    <row r="22" spans="1:29" ht="14.25" customHeight="1" x14ac:dyDescent="0.3">
      <c r="A22" s="13" t="s">
        <v>18</v>
      </c>
      <c r="B22" s="38">
        <v>734060</v>
      </c>
      <c r="C22" s="38">
        <v>269058</v>
      </c>
      <c r="D22" s="38">
        <v>156678</v>
      </c>
      <c r="E22" s="38">
        <v>5038</v>
      </c>
      <c r="F22" s="38"/>
      <c r="G22" s="38"/>
      <c r="H22" s="38"/>
      <c r="I22" s="38"/>
      <c r="J22" s="38"/>
      <c r="K22" s="39">
        <f t="shared" si="4"/>
        <v>1164834</v>
      </c>
      <c r="L22" s="38">
        <v>2209956</v>
      </c>
      <c r="M22" s="40">
        <f t="shared" si="0"/>
        <v>3374790</v>
      </c>
      <c r="O22" s="2"/>
      <c r="P22" s="2"/>
      <c r="Q22" s="2"/>
      <c r="R22" s="3"/>
      <c r="S22" s="3"/>
      <c r="T22" s="3"/>
      <c r="U22" s="3"/>
      <c r="V22" s="3"/>
      <c r="W22" s="3"/>
      <c r="X22" s="3"/>
    </row>
    <row r="23" spans="1:29" ht="14.25" customHeight="1" x14ac:dyDescent="0.3">
      <c r="A23" s="13" t="s">
        <v>43</v>
      </c>
      <c r="B23" s="38">
        <v>249944</v>
      </c>
      <c r="C23" s="38">
        <v>329778</v>
      </c>
      <c r="D23" s="38">
        <v>84000</v>
      </c>
      <c r="E23" s="38">
        <v>6268</v>
      </c>
      <c r="F23" s="38">
        <v>15727</v>
      </c>
      <c r="G23" s="38">
        <v>7971</v>
      </c>
      <c r="H23" s="38">
        <v>5971</v>
      </c>
      <c r="I23" s="38">
        <v>752</v>
      </c>
      <c r="J23" s="38"/>
      <c r="K23" s="39">
        <f t="shared" si="4"/>
        <v>700411</v>
      </c>
      <c r="L23" s="38">
        <v>138209</v>
      </c>
      <c r="M23" s="40">
        <f t="shared" si="0"/>
        <v>838620</v>
      </c>
      <c r="O23" s="2"/>
      <c r="P23" s="2"/>
      <c r="Q23" s="2"/>
      <c r="R23" s="3"/>
      <c r="S23" s="3"/>
      <c r="T23" s="3"/>
      <c r="U23" s="3"/>
      <c r="V23" s="3"/>
      <c r="W23" s="3"/>
      <c r="X23" s="3"/>
    </row>
    <row r="24" spans="1:29" ht="14.25" customHeight="1" x14ac:dyDescent="0.3">
      <c r="A24" s="13" t="s">
        <v>44</v>
      </c>
      <c r="B24" s="38">
        <v>2428240</v>
      </c>
      <c r="C24" s="38">
        <v>2822086</v>
      </c>
      <c r="D24" s="38">
        <v>522007</v>
      </c>
      <c r="E24" s="38">
        <v>94138</v>
      </c>
      <c r="F24" s="38"/>
      <c r="G24" s="38">
        <v>6207</v>
      </c>
      <c r="H24" s="38"/>
      <c r="I24" s="38">
        <v>1330</v>
      </c>
      <c r="J24" s="38"/>
      <c r="K24" s="39">
        <f t="shared" si="4"/>
        <v>5874008</v>
      </c>
      <c r="L24" s="38">
        <v>2410100</v>
      </c>
      <c r="M24" s="40">
        <f t="shared" si="0"/>
        <v>8284108</v>
      </c>
      <c r="O24" s="2"/>
      <c r="P24" s="2"/>
      <c r="Q24" s="2"/>
      <c r="R24" s="3"/>
      <c r="S24" s="3"/>
      <c r="T24" s="3"/>
      <c r="U24" s="3"/>
      <c r="V24" s="3"/>
      <c r="W24" s="3"/>
      <c r="X24" s="3"/>
    </row>
    <row r="25" spans="1:29" ht="14.25" customHeight="1" x14ac:dyDescent="0.3">
      <c r="A25" s="15" t="s">
        <v>19</v>
      </c>
      <c r="B25" s="41">
        <v>7055446</v>
      </c>
      <c r="C25" s="41">
        <v>4743091</v>
      </c>
      <c r="D25" s="41">
        <v>1454097</v>
      </c>
      <c r="E25" s="41">
        <v>208970</v>
      </c>
      <c r="F25" s="41">
        <v>33488</v>
      </c>
      <c r="G25" s="41">
        <v>41628</v>
      </c>
      <c r="H25" s="41">
        <v>17230</v>
      </c>
      <c r="I25" s="41">
        <v>7035</v>
      </c>
      <c r="J25" s="41">
        <v>374</v>
      </c>
      <c r="K25" s="39">
        <f>SUM(B25:J25)</f>
        <v>13561359</v>
      </c>
      <c r="L25" s="41">
        <v>2632861</v>
      </c>
      <c r="M25" s="42">
        <f t="shared" si="0"/>
        <v>16194220</v>
      </c>
      <c r="O25" s="2"/>
      <c r="P25" s="2"/>
      <c r="Q25" s="2"/>
      <c r="R25" s="2"/>
      <c r="S25" s="2"/>
      <c r="T25" s="2"/>
      <c r="U25" s="2"/>
      <c r="V25" s="2"/>
      <c r="W25" s="2"/>
      <c r="X25" s="2"/>
    </row>
    <row r="26" spans="1:29" ht="14.25" customHeight="1" x14ac:dyDescent="0.3">
      <c r="A26" s="16" t="s">
        <v>8</v>
      </c>
      <c r="B26" s="39"/>
      <c r="C26" s="39"/>
      <c r="D26" s="39">
        <v>20947</v>
      </c>
      <c r="E26" s="39">
        <v>2158</v>
      </c>
      <c r="F26" s="39"/>
      <c r="G26" s="39"/>
      <c r="H26" s="39"/>
      <c r="I26" s="39"/>
      <c r="J26" s="39"/>
      <c r="K26" s="39">
        <f t="shared" si="4"/>
        <v>23105</v>
      </c>
      <c r="L26" s="39"/>
      <c r="M26" s="33">
        <f>K26+L26</f>
        <v>23105</v>
      </c>
      <c r="O26" s="2"/>
      <c r="P26" s="2"/>
      <c r="Q26" s="2"/>
      <c r="R26" s="2"/>
      <c r="S26" s="2"/>
      <c r="T26" s="2"/>
      <c r="U26" s="2"/>
      <c r="V26" s="2"/>
      <c r="W26" s="2"/>
      <c r="X26" s="2"/>
      <c r="Y26" s="2"/>
      <c r="Z26" s="2"/>
    </row>
    <row r="27" spans="1:29" ht="14.25" customHeight="1" x14ac:dyDescent="0.3">
      <c r="A27" s="16" t="s">
        <v>14</v>
      </c>
      <c r="B27" s="39">
        <f>B30-B28-B26-B21-B20-B19-B18</f>
        <v>137029</v>
      </c>
      <c r="C27" s="39">
        <f t="shared" ref="C27:M27" si="6">C30-C28-C26-C21-C20-C19-C18</f>
        <v>139092</v>
      </c>
      <c r="D27" s="39">
        <f t="shared" si="6"/>
        <v>120043</v>
      </c>
      <c r="E27" s="39">
        <f t="shared" si="6"/>
        <v>15221</v>
      </c>
      <c r="F27" s="39">
        <f t="shared" si="6"/>
        <v>4033</v>
      </c>
      <c r="G27" s="39">
        <f t="shared" si="6"/>
        <v>1877</v>
      </c>
      <c r="H27" s="39">
        <f t="shared" si="6"/>
        <v>3997</v>
      </c>
      <c r="I27" s="39">
        <f t="shared" si="6"/>
        <v>569</v>
      </c>
      <c r="J27" s="39">
        <f t="shared" si="6"/>
        <v>425</v>
      </c>
      <c r="K27" s="39">
        <f t="shared" si="4"/>
        <v>422286</v>
      </c>
      <c r="L27" s="39">
        <f t="shared" si="6"/>
        <v>1198852</v>
      </c>
      <c r="M27" s="33">
        <f t="shared" si="6"/>
        <v>1621138</v>
      </c>
      <c r="O27" s="2"/>
      <c r="P27" s="2"/>
      <c r="Q27" s="2"/>
      <c r="R27" s="2"/>
      <c r="S27" s="2"/>
      <c r="T27" s="2"/>
      <c r="U27" s="2"/>
      <c r="V27" s="2"/>
      <c r="W27" s="2"/>
      <c r="X27" s="2"/>
    </row>
    <row r="28" spans="1:29" ht="14.25" customHeight="1" x14ac:dyDescent="0.3">
      <c r="A28" s="12" t="s">
        <v>33</v>
      </c>
      <c r="B28" s="43">
        <v>941988</v>
      </c>
      <c r="C28" s="43">
        <v>853304</v>
      </c>
      <c r="D28" s="43">
        <v>347003</v>
      </c>
      <c r="E28" s="43">
        <v>37637</v>
      </c>
      <c r="F28" s="43">
        <v>17836</v>
      </c>
      <c r="G28" s="43">
        <v>7500</v>
      </c>
      <c r="H28" s="43">
        <v>13407</v>
      </c>
      <c r="I28" s="43">
        <v>6441</v>
      </c>
      <c r="J28" s="43">
        <v>3387</v>
      </c>
      <c r="K28" s="39">
        <f t="shared" si="4"/>
        <v>2228503</v>
      </c>
      <c r="L28" s="43">
        <v>108935</v>
      </c>
      <c r="M28" s="44">
        <f>K28+L28</f>
        <v>2337438</v>
      </c>
      <c r="O28" s="2"/>
      <c r="P28" s="2"/>
      <c r="Q28" s="2"/>
      <c r="R28" s="2"/>
      <c r="S28" s="2"/>
      <c r="T28" s="2"/>
      <c r="U28" s="2"/>
      <c r="V28" s="2"/>
      <c r="W28" s="2"/>
      <c r="X28" s="2"/>
    </row>
    <row r="29" spans="1:29" ht="14.25" customHeight="1" x14ac:dyDescent="0.35">
      <c r="A29" s="13" t="s">
        <v>10</v>
      </c>
      <c r="B29" s="38">
        <v>74726</v>
      </c>
      <c r="C29" s="38">
        <v>69339</v>
      </c>
      <c r="D29" s="38">
        <v>34212</v>
      </c>
      <c r="E29" s="38">
        <v>3264</v>
      </c>
      <c r="F29" s="38">
        <v>-170</v>
      </c>
      <c r="G29" s="38">
        <v>369</v>
      </c>
      <c r="H29" s="38">
        <v>-1100</v>
      </c>
      <c r="I29" s="38">
        <v>-2527</v>
      </c>
      <c r="J29" s="38">
        <v>-712</v>
      </c>
      <c r="K29" s="39">
        <f t="shared" si="4"/>
        <v>177401</v>
      </c>
      <c r="L29" s="38">
        <v>35714</v>
      </c>
      <c r="M29" s="40">
        <f>K29+L29</f>
        <v>213115</v>
      </c>
      <c r="N29" s="30"/>
      <c r="O29" s="2"/>
      <c r="P29" s="2"/>
      <c r="Q29" s="2"/>
      <c r="R29" s="4"/>
      <c r="S29" s="4"/>
      <c r="T29" s="4"/>
      <c r="U29" s="4"/>
      <c r="V29" s="4"/>
      <c r="W29" s="4"/>
      <c r="X29" s="4"/>
    </row>
    <row r="30" spans="1:29" s="6" customFormat="1" ht="14.25" customHeight="1" x14ac:dyDescent="0.3">
      <c r="A30" s="17" t="s">
        <v>34</v>
      </c>
      <c r="B30" s="32">
        <v>11989676</v>
      </c>
      <c r="C30" s="32">
        <v>10197791</v>
      </c>
      <c r="D30" s="32">
        <v>2879947</v>
      </c>
      <c r="E30" s="32">
        <v>369493</v>
      </c>
      <c r="F30" s="32">
        <v>71084</v>
      </c>
      <c r="G30" s="32">
        <v>65183</v>
      </c>
      <c r="H30" s="32">
        <v>40605</v>
      </c>
      <c r="I30" s="32">
        <v>16261</v>
      </c>
      <c r="J30" s="32">
        <v>4186</v>
      </c>
      <c r="K30" s="32">
        <f>SUM(B30:J30)</f>
        <v>25634226</v>
      </c>
      <c r="L30" s="32">
        <v>9617300</v>
      </c>
      <c r="M30" s="33">
        <f>K30+L30</f>
        <v>35251526</v>
      </c>
      <c r="O30" s="2"/>
      <c r="P30" s="2"/>
      <c r="Q30" s="2"/>
    </row>
    <row r="31" spans="1:29" s="6" customFormat="1" ht="14.25" customHeight="1" x14ac:dyDescent="0.25">
      <c r="A31" s="18"/>
      <c r="B31" s="19"/>
      <c r="C31" s="19"/>
      <c r="D31" s="19"/>
      <c r="E31" s="19"/>
      <c r="F31" s="19"/>
      <c r="G31" s="19"/>
      <c r="H31" s="19"/>
      <c r="I31" s="19"/>
      <c r="J31" s="19"/>
      <c r="K31" s="19"/>
      <c r="L31" s="20"/>
      <c r="M31" s="20"/>
    </row>
    <row r="32" spans="1:29" s="6" customFormat="1" ht="14.25" customHeight="1" x14ac:dyDescent="0.25">
      <c r="A32" s="21" t="s">
        <v>29</v>
      </c>
      <c r="B32" s="22"/>
      <c r="C32" s="22"/>
      <c r="D32" s="22"/>
      <c r="E32" s="22"/>
      <c r="F32" s="22"/>
      <c r="G32" s="22"/>
      <c r="H32" s="22"/>
      <c r="I32" s="22"/>
      <c r="J32" s="22"/>
      <c r="K32" s="22"/>
      <c r="L32" s="22"/>
      <c r="M32" s="23"/>
    </row>
    <row r="33" spans="1:13" s="6" customFormat="1" ht="14.25" customHeight="1" x14ac:dyDescent="0.25">
      <c r="A33" s="24" t="s">
        <v>36</v>
      </c>
      <c r="B33" s="31">
        <v>26.4</v>
      </c>
      <c r="C33" s="31">
        <v>20.079999999999998</v>
      </c>
      <c r="D33" s="31">
        <v>18.690000000000001</v>
      </c>
      <c r="E33" s="31">
        <v>19.16</v>
      </c>
      <c r="F33" s="46">
        <v>23.75</v>
      </c>
      <c r="G33" s="31">
        <v>17.7</v>
      </c>
      <c r="H33" s="31">
        <v>71.010000000000005</v>
      </c>
      <c r="I33" s="31">
        <v>35.979999999999997</v>
      </c>
      <c r="J33" s="31">
        <v>141.62</v>
      </c>
      <c r="K33" s="31">
        <v>22.18</v>
      </c>
      <c r="L33" s="31" t="s">
        <v>35</v>
      </c>
      <c r="M33" s="31" t="s">
        <v>35</v>
      </c>
    </row>
    <row r="34" spans="1:13" s="6" customFormat="1" ht="14.25" customHeight="1" x14ac:dyDescent="0.25">
      <c r="A34" s="24" t="s">
        <v>37</v>
      </c>
      <c r="B34" s="31">
        <v>13.94</v>
      </c>
      <c r="C34" s="31">
        <v>19.72</v>
      </c>
      <c r="D34" s="31">
        <v>11.58</v>
      </c>
      <c r="E34" s="31">
        <v>19.510000000000002</v>
      </c>
      <c r="F34" s="31">
        <v>15.55</v>
      </c>
      <c r="G34" s="31">
        <v>22.98</v>
      </c>
      <c r="H34" s="31">
        <v>15.8</v>
      </c>
      <c r="I34" s="31">
        <v>52.73</v>
      </c>
      <c r="J34" s="45"/>
      <c r="K34" s="31" t="s">
        <v>35</v>
      </c>
      <c r="L34" s="31" t="s">
        <v>35</v>
      </c>
      <c r="M34" s="31" t="s">
        <v>35</v>
      </c>
    </row>
    <row r="35" spans="1:13" s="6" customFormat="1" ht="14.25" customHeight="1" x14ac:dyDescent="0.25">
      <c r="A35" s="24" t="s">
        <v>39</v>
      </c>
      <c r="B35" s="31">
        <v>672.7</v>
      </c>
      <c r="C35" s="31">
        <v>548.62</v>
      </c>
      <c r="D35" s="31">
        <v>317.06</v>
      </c>
      <c r="E35" s="31">
        <v>486.46</v>
      </c>
      <c r="F35" s="31">
        <v>500</v>
      </c>
      <c r="G35" s="31">
        <v>207.2</v>
      </c>
      <c r="H35" s="31">
        <v>660.52</v>
      </c>
      <c r="I35" s="31">
        <v>218.89</v>
      </c>
      <c r="J35" s="31">
        <v>13241</v>
      </c>
      <c r="K35" s="31">
        <v>570.64</v>
      </c>
      <c r="L35" s="31" t="s">
        <v>35</v>
      </c>
      <c r="M35" s="31" t="s">
        <v>35</v>
      </c>
    </row>
    <row r="36" spans="1:13" s="6" customFormat="1" ht="14.25" customHeight="1" x14ac:dyDescent="0.25">
      <c r="A36" s="18"/>
      <c r="B36" s="19"/>
      <c r="C36" s="19"/>
      <c r="D36" s="19"/>
      <c r="E36" s="19"/>
      <c r="F36" s="19"/>
      <c r="G36" s="19"/>
      <c r="H36" s="19"/>
      <c r="I36" s="19"/>
      <c r="J36" s="19"/>
      <c r="K36" s="19"/>
      <c r="L36" s="20"/>
      <c r="M36" s="20"/>
    </row>
    <row r="37" spans="1:13" s="6" customFormat="1" ht="14.25" customHeight="1" x14ac:dyDescent="0.25">
      <c r="A37" s="21" t="s">
        <v>28</v>
      </c>
      <c r="B37" s="22"/>
      <c r="C37" s="22"/>
      <c r="D37" s="22"/>
      <c r="E37" s="22"/>
      <c r="F37" s="22"/>
      <c r="G37" s="22"/>
      <c r="H37" s="22"/>
      <c r="I37" s="22"/>
      <c r="J37" s="22"/>
      <c r="K37" s="22"/>
      <c r="L37" s="22"/>
      <c r="M37" s="23"/>
    </row>
    <row r="38" spans="1:13" s="6" customFormat="1" ht="14.25" customHeight="1" x14ac:dyDescent="0.25">
      <c r="A38" s="24" t="s">
        <v>40</v>
      </c>
      <c r="B38" s="31">
        <v>0.88</v>
      </c>
      <c r="C38" s="31">
        <v>0.99</v>
      </c>
      <c r="D38" s="31">
        <v>1.7</v>
      </c>
      <c r="E38" s="31">
        <v>1.2</v>
      </c>
      <c r="F38" s="31">
        <v>-0.64</v>
      </c>
      <c r="G38" s="31">
        <v>0.86</v>
      </c>
      <c r="H38" s="31">
        <v>-5.78</v>
      </c>
      <c r="I38" s="31">
        <v>-26.1</v>
      </c>
      <c r="J38" s="31">
        <v>-45.36</v>
      </c>
      <c r="K38" s="31">
        <v>0.99</v>
      </c>
      <c r="L38" s="31">
        <v>0.52</v>
      </c>
      <c r="M38" s="31">
        <v>0.86</v>
      </c>
    </row>
    <row r="39" spans="1:13" s="6" customFormat="1" ht="14.25" customHeight="1" x14ac:dyDescent="0.25">
      <c r="A39" s="24" t="s">
        <v>41</v>
      </c>
      <c r="B39" s="31">
        <v>11.02</v>
      </c>
      <c r="C39" s="31">
        <v>11.3</v>
      </c>
      <c r="D39" s="31">
        <v>13.85</v>
      </c>
      <c r="E39" s="31">
        <v>12.09</v>
      </c>
      <c r="F39" s="31">
        <v>-2.54</v>
      </c>
      <c r="G39" s="31">
        <v>6.73</v>
      </c>
      <c r="H39" s="31">
        <v>-12.81</v>
      </c>
      <c r="I39" s="31">
        <v>-80.11</v>
      </c>
      <c r="J39" s="31">
        <v>-56.06</v>
      </c>
      <c r="K39" s="31">
        <v>11.15</v>
      </c>
      <c r="L39" s="31" t="s">
        <v>35</v>
      </c>
      <c r="M39" s="31" t="s">
        <v>35</v>
      </c>
    </row>
    <row r="40" spans="1:13" s="6" customFormat="1" ht="14.25" customHeight="1" x14ac:dyDescent="0.25">
      <c r="A40" s="18"/>
      <c r="B40" s="19"/>
      <c r="C40" s="19"/>
      <c r="D40" s="19"/>
      <c r="E40" s="19"/>
      <c r="F40" s="19"/>
      <c r="G40" s="19"/>
      <c r="H40" s="19"/>
      <c r="I40" s="19"/>
      <c r="J40" s="19"/>
      <c r="K40" s="19"/>
      <c r="L40" s="20"/>
      <c r="M40" s="20"/>
    </row>
    <row r="41" spans="1:13" s="6" customFormat="1" ht="13.5" x14ac:dyDescent="0.25">
      <c r="A41" s="21" t="s">
        <v>15</v>
      </c>
      <c r="B41" s="22"/>
      <c r="C41" s="22"/>
      <c r="D41" s="22"/>
      <c r="E41" s="22"/>
      <c r="F41" s="22"/>
      <c r="G41" s="22"/>
      <c r="H41" s="22"/>
      <c r="I41" s="22"/>
      <c r="J41" s="22"/>
      <c r="K41" s="22"/>
      <c r="L41" s="22"/>
      <c r="M41" s="23"/>
    </row>
    <row r="42" spans="1:13" s="6" customFormat="1" ht="14.25" customHeight="1" x14ac:dyDescent="0.25">
      <c r="A42" s="24" t="s">
        <v>42</v>
      </c>
      <c r="B42" s="25" t="s">
        <v>16</v>
      </c>
      <c r="C42" s="25" t="s">
        <v>16</v>
      </c>
      <c r="D42" s="25" t="s">
        <v>16</v>
      </c>
      <c r="E42" s="25" t="s">
        <v>16</v>
      </c>
      <c r="F42" s="25" t="s">
        <v>16</v>
      </c>
      <c r="G42" s="25" t="s">
        <v>16</v>
      </c>
      <c r="H42" s="25" t="s">
        <v>16</v>
      </c>
      <c r="I42" s="25" t="s">
        <v>16</v>
      </c>
      <c r="J42" s="25"/>
      <c r="K42" s="29" t="s">
        <v>35</v>
      </c>
      <c r="L42" s="29" t="s">
        <v>35</v>
      </c>
      <c r="M42" s="25" t="s">
        <v>12</v>
      </c>
    </row>
    <row r="43" spans="1:13" ht="14.5" customHeight="1" x14ac:dyDescent="0.25">
      <c r="A43" s="24" t="s">
        <v>3</v>
      </c>
      <c r="B43" s="25" t="s">
        <v>4</v>
      </c>
      <c r="C43" s="25" t="s">
        <v>4</v>
      </c>
      <c r="D43" s="25" t="s">
        <v>4</v>
      </c>
      <c r="E43" s="25" t="s">
        <v>4</v>
      </c>
      <c r="F43" s="25" t="s">
        <v>4</v>
      </c>
      <c r="G43" s="25" t="s">
        <v>4</v>
      </c>
      <c r="H43" s="25" t="s">
        <v>4</v>
      </c>
      <c r="I43" s="25" t="s">
        <v>4</v>
      </c>
      <c r="J43" s="25" t="s">
        <v>4</v>
      </c>
      <c r="K43" s="29" t="s">
        <v>35</v>
      </c>
      <c r="L43" s="29" t="s">
        <v>35</v>
      </c>
      <c r="M43" s="29" t="s">
        <v>35</v>
      </c>
    </row>
    <row r="44" spans="1:13" ht="13" x14ac:dyDescent="0.25">
      <c r="A44" s="18"/>
      <c r="B44" s="19"/>
      <c r="C44" s="19"/>
      <c r="D44" s="19"/>
      <c r="E44" s="19"/>
      <c r="F44" s="19"/>
      <c r="G44" s="19"/>
      <c r="H44" s="19"/>
      <c r="I44" s="19"/>
      <c r="J44" s="19"/>
      <c r="K44" s="19"/>
      <c r="L44" s="20"/>
      <c r="M44" s="20"/>
    </row>
    <row r="45" spans="1:13" ht="15.75" customHeight="1" x14ac:dyDescent="0.25">
      <c r="A45" s="28" t="s">
        <v>13</v>
      </c>
      <c r="B45" s="26"/>
      <c r="C45" s="27"/>
      <c r="D45" s="27"/>
      <c r="E45" s="27"/>
      <c r="F45" s="27"/>
      <c r="G45" s="27"/>
      <c r="H45" s="27"/>
      <c r="I45" s="27"/>
      <c r="J45" s="27"/>
      <c r="K45" s="27"/>
      <c r="L45" s="27"/>
      <c r="M45" s="27"/>
    </row>
    <row r="46" spans="1:13" ht="26.25" customHeight="1" x14ac:dyDescent="0.25">
      <c r="A46" s="50" t="s">
        <v>45</v>
      </c>
      <c r="B46" s="50"/>
      <c r="C46" s="50"/>
      <c r="D46" s="50"/>
      <c r="E46" s="50"/>
      <c r="F46" s="50"/>
      <c r="G46" s="50"/>
      <c r="H46" s="50"/>
      <c r="I46" s="50"/>
      <c r="J46" s="50"/>
      <c r="K46" s="50"/>
      <c r="L46" s="50"/>
      <c r="M46" s="50"/>
    </row>
    <row r="47" spans="1:13" ht="26.25" customHeight="1" x14ac:dyDescent="0.25">
      <c r="A47" s="51" t="s">
        <v>46</v>
      </c>
      <c r="B47" s="51"/>
      <c r="C47" s="51"/>
      <c r="D47" s="51"/>
      <c r="E47" s="51"/>
      <c r="F47" s="51"/>
      <c r="G47" s="51"/>
      <c r="H47" s="51"/>
      <c r="I47" s="51"/>
      <c r="J47" s="51"/>
      <c r="K47" s="51"/>
      <c r="L47" s="51"/>
      <c r="M47" s="51"/>
    </row>
    <row r="48" spans="1:13" ht="26.25" customHeight="1" x14ac:dyDescent="0.25">
      <c r="A48" s="52" t="s">
        <v>47</v>
      </c>
      <c r="B48" s="52"/>
      <c r="C48" s="53"/>
      <c r="D48" s="53"/>
      <c r="E48" s="53"/>
      <c r="F48" s="53"/>
      <c r="G48" s="53"/>
      <c r="H48" s="53"/>
      <c r="I48" s="53"/>
      <c r="J48" s="53"/>
      <c r="K48" s="53"/>
      <c r="L48" s="53"/>
      <c r="M48" s="53"/>
    </row>
    <row r="49" spans="1:13" ht="12" x14ac:dyDescent="0.25">
      <c r="A49" s="55" t="s">
        <v>48</v>
      </c>
      <c r="B49" s="55"/>
      <c r="C49" s="55"/>
      <c r="D49" s="55"/>
      <c r="E49" s="55"/>
      <c r="F49" s="55"/>
      <c r="G49" s="55"/>
      <c r="H49" s="55"/>
      <c r="I49" s="55"/>
      <c r="J49" s="55"/>
      <c r="K49" s="55"/>
      <c r="L49" s="55"/>
      <c r="M49" s="55"/>
    </row>
    <row r="50" spans="1:13" ht="26.25" customHeight="1" x14ac:dyDescent="0.25">
      <c r="A50" s="54" t="s">
        <v>49</v>
      </c>
      <c r="B50" s="54"/>
      <c r="C50" s="54"/>
      <c r="D50" s="54"/>
      <c r="E50" s="54"/>
      <c r="F50" s="54"/>
      <c r="G50" s="54"/>
      <c r="H50" s="54"/>
      <c r="I50" s="54"/>
      <c r="J50" s="54"/>
      <c r="K50" s="54"/>
      <c r="L50" s="54"/>
      <c r="M50" s="54"/>
    </row>
    <row r="51" spans="1:13" ht="26.25" customHeight="1" x14ac:dyDescent="0.25">
      <c r="A51" s="47" t="s">
        <v>50</v>
      </c>
      <c r="B51" s="47"/>
      <c r="C51" s="47"/>
      <c r="D51" s="47"/>
      <c r="E51" s="47"/>
      <c r="F51" s="47"/>
      <c r="G51" s="47"/>
      <c r="H51" s="47"/>
      <c r="I51" s="47"/>
      <c r="J51" s="47"/>
      <c r="K51" s="47"/>
      <c r="L51" s="47"/>
      <c r="M51" s="47"/>
    </row>
  </sheetData>
  <mergeCells count="8">
    <mergeCell ref="A51:M51"/>
    <mergeCell ref="A1:M1"/>
    <mergeCell ref="A2:M2"/>
    <mergeCell ref="A46:M46"/>
    <mergeCell ref="A47:M47"/>
    <mergeCell ref="A48:M48"/>
    <mergeCell ref="A50:M50"/>
    <mergeCell ref="A49:M49"/>
  </mergeCells>
  <phoneticPr fontId="1" type="noConversion"/>
  <hyperlinks>
    <hyperlink ref="E43" r:id="rId1" xr:uid="{00000000-0004-0000-0000-000000000000}"/>
    <hyperlink ref="D42" r:id="rId2" xr:uid="{00000000-0004-0000-0000-000001000000}"/>
    <hyperlink ref="E42" r:id="rId3" xr:uid="{00000000-0004-0000-0000-000002000000}"/>
    <hyperlink ref="M42" r:id="rId4" xr:uid="{00000000-0004-0000-0000-000003000000}"/>
    <hyperlink ref="C42" r:id="rId5" xr:uid="{00000000-0004-0000-0000-000004000000}"/>
    <hyperlink ref="B42" r:id="rId6" display="Auditas" xr:uid="{00000000-0004-0000-0000-000005000000}"/>
    <hyperlink ref="G43" r:id="rId7" xr:uid="{00000000-0004-0000-0000-000006000000}"/>
    <hyperlink ref="H43" r:id="rId8" xr:uid="{00000000-0004-0000-0000-000007000000}"/>
    <hyperlink ref="I43" r:id="rId9" xr:uid="{00000000-0004-0000-0000-000008000000}"/>
    <hyperlink ref="D43" r:id="rId10" xr:uid="{00000000-0004-0000-0000-000009000000}"/>
    <hyperlink ref="B43" r:id="rId11" xr:uid="{00000000-0004-0000-0000-00000A000000}"/>
    <hyperlink ref="C43" r:id="rId12" xr:uid="{00000000-0004-0000-0000-00000B000000}"/>
    <hyperlink ref="G42" r:id="rId13" xr:uid="{00000000-0004-0000-0000-00000C000000}"/>
    <hyperlink ref="H42" r:id="rId14" xr:uid="{00000000-0004-0000-0000-00000D000000}"/>
    <hyperlink ref="I42" r:id="rId15" xr:uid="{00000000-0004-0000-0000-00000E000000}"/>
    <hyperlink ref="F43" r:id="rId16" xr:uid="{00000000-0004-0000-0000-00000F000000}"/>
    <hyperlink ref="F42" r:id="rId17" xr:uid="{00000000-0004-0000-0000-000010000000}"/>
    <hyperlink ref="J43" r:id="rId18" xr:uid="{00000000-0004-0000-0000-000011000000}"/>
  </hyperlinks>
  <pageMargins left="0.75" right="0.75" top="1" bottom="1" header="0.5" footer="0.5"/>
  <pageSetup paperSize="9" scale="22" orientation="portrait" r:id="rId19"/>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2020 m. III ketv.</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dc:creator>
  <cp:lastModifiedBy>Eitaras Šiaulys</cp:lastModifiedBy>
  <cp:lastPrinted>2020-07-09T07:41:36Z</cp:lastPrinted>
  <dcterms:created xsi:type="dcterms:W3CDTF">2013-03-18T20:38:56Z</dcterms:created>
  <dcterms:modified xsi:type="dcterms:W3CDTF">2022-12-22T20:38:35Z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5564178-1ca1-4992-b45e-fdaf9919e704_Enabled">
    <vt:lpwstr>true</vt:lpwstr>
  </property>
  <property fmtid="{D5CDD505-2E9C-101B-9397-08002B2CF9AE}" pid="3" name="MSIP_Label_e5564178-1ca1-4992-b45e-fdaf9919e704_SetDate">
    <vt:lpwstr>2022-12-22T20:38:35Z</vt:lpwstr>
  </property>
  <property fmtid="{D5CDD505-2E9C-101B-9397-08002B2CF9AE}" pid="4" name="MSIP_Label_e5564178-1ca1-4992-b45e-fdaf9919e704_Method">
    <vt:lpwstr>Privileged</vt:lpwstr>
  </property>
  <property fmtid="{D5CDD505-2E9C-101B-9397-08002B2CF9AE}" pid="5" name="MSIP_Label_e5564178-1ca1-4992-b45e-fdaf9919e704_Name">
    <vt:lpwstr>LB VIEŠA (ECB PUBLIC)</vt:lpwstr>
  </property>
  <property fmtid="{D5CDD505-2E9C-101B-9397-08002B2CF9AE}" pid="6" name="MSIP_Label_e5564178-1ca1-4992-b45e-fdaf9919e704_SiteId">
    <vt:lpwstr>5a40b399-6903-4594-ad73-dc4ed7ed91c0</vt:lpwstr>
  </property>
  <property fmtid="{D5CDD505-2E9C-101B-9397-08002B2CF9AE}" pid="7" name="MSIP_Label_e5564178-1ca1-4992-b45e-fdaf9919e704_ActionId">
    <vt:lpwstr>c86c7327-d96a-460b-9ced-2d6a0310758a</vt:lpwstr>
  </property>
  <property fmtid="{D5CDD505-2E9C-101B-9397-08002B2CF9AE}" pid="8" name="MSIP_Label_e5564178-1ca1-4992-b45e-fdaf9919e704_ContentBits">
    <vt:lpwstr>0</vt:lpwstr>
  </property>
</Properties>
</file>